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ny\Downloads\"/>
    </mc:Choice>
  </mc:AlternateContent>
  <xr:revisionPtr revIDLastSave="0" documentId="13_ncr:1_{B19D48C8-D061-4D47-A5D7-03950E6B3F10}" xr6:coauthVersionLast="47" xr6:coauthVersionMax="47" xr10:uidLastSave="{00000000-0000-0000-0000-000000000000}"/>
  <bookViews>
    <workbookView xWindow="-120" yWindow="-120" windowWidth="29040" windowHeight="15840" xr2:uid="{E177B7C1-25FB-4A50-9D56-56F7C2E065EA}"/>
  </bookViews>
  <sheets>
    <sheet name="Doc" sheetId="1" r:id="rId1"/>
    <sheet name="Result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5" i="1" l="1"/>
  <c r="F95" i="1" s="1"/>
  <c r="G95" i="1" s="1"/>
  <c r="H95" i="1" s="1"/>
  <c r="I95" i="1" s="1"/>
  <c r="J95" i="1" s="1"/>
  <c r="K95" i="1" s="1"/>
  <c r="L95" i="1" s="1"/>
  <c r="M95" i="1" s="1"/>
  <c r="N95" i="1" s="1"/>
  <c r="O95" i="1" s="1"/>
  <c r="P95" i="1" s="1"/>
  <c r="Q95" i="1" s="1"/>
  <c r="R95" i="1" s="1"/>
  <c r="S95" i="1" s="1"/>
  <c r="T95" i="1" s="1"/>
  <c r="U95" i="1" s="1"/>
  <c r="V95" i="1" s="1"/>
  <c r="W95" i="1" s="1"/>
  <c r="X95" i="1" s="1"/>
  <c r="Y95" i="1" s="1"/>
  <c r="Z95" i="1" s="1"/>
  <c r="AA95" i="1" s="1"/>
  <c r="AB95" i="1" s="1"/>
  <c r="AC95" i="1" s="1"/>
  <c r="AD95" i="1" s="1"/>
  <c r="AE95" i="1" s="1"/>
  <c r="AF95" i="1" s="1"/>
  <c r="D95" i="1"/>
  <c r="E54" i="1"/>
  <c r="F54" i="1" s="1"/>
  <c r="G54" i="1" s="1"/>
  <c r="H54" i="1" s="1"/>
  <c r="I54" i="1" s="1"/>
  <c r="J54" i="1" s="1"/>
  <c r="K54" i="1" s="1"/>
  <c r="L54" i="1" s="1"/>
  <c r="M54" i="1" s="1"/>
  <c r="N54" i="1" s="1"/>
  <c r="O54" i="1" s="1"/>
  <c r="P54" i="1" s="1"/>
  <c r="Q54" i="1" s="1"/>
  <c r="R54" i="1" s="1"/>
  <c r="S54" i="1" s="1"/>
  <c r="T54" i="1" s="1"/>
  <c r="U54" i="1" s="1"/>
  <c r="V54" i="1" s="1"/>
  <c r="W54" i="1" s="1"/>
  <c r="X54" i="1" s="1"/>
  <c r="Y54" i="1" s="1"/>
  <c r="Z54" i="1" s="1"/>
  <c r="AA54" i="1" s="1"/>
  <c r="AB54" i="1" s="1"/>
  <c r="AC54" i="1" s="1"/>
  <c r="AD54" i="1" s="1"/>
  <c r="AE54" i="1" s="1"/>
  <c r="AF54" i="1" s="1"/>
  <c r="D54" i="1"/>
  <c r="C13" i="1"/>
  <c r="C12" i="1"/>
  <c r="B9" i="1"/>
  <c r="C96" i="1" s="1"/>
  <c r="D96" i="1" s="1"/>
  <c r="E96" i="1" s="1"/>
  <c r="F96" i="1" s="1"/>
  <c r="G96" i="1" s="1"/>
  <c r="H96" i="1" s="1"/>
  <c r="I96" i="1" s="1"/>
  <c r="J96" i="1" s="1"/>
  <c r="K96" i="1" s="1"/>
  <c r="L96" i="1" s="1"/>
  <c r="M96" i="1" s="1"/>
  <c r="N96" i="1" s="1"/>
  <c r="O96" i="1" s="1"/>
  <c r="P96" i="1" s="1"/>
  <c r="Q96" i="1" s="1"/>
  <c r="R96" i="1" s="1"/>
  <c r="S96" i="1" s="1"/>
  <c r="T96" i="1" s="1"/>
  <c r="U96" i="1" s="1"/>
  <c r="V96" i="1" s="1"/>
  <c r="W96" i="1" s="1"/>
  <c r="X96" i="1" s="1"/>
  <c r="Y96" i="1" s="1"/>
  <c r="Z96" i="1" s="1"/>
  <c r="AA96" i="1" s="1"/>
  <c r="AB96" i="1" s="1"/>
  <c r="AC96" i="1" s="1"/>
  <c r="AD96" i="1" s="1"/>
  <c r="AE96" i="1" s="1"/>
  <c r="AF96" i="1" s="1"/>
  <c r="B8" i="1"/>
  <c r="C55" i="1" s="1"/>
  <c r="D55" i="1" s="1"/>
  <c r="E55" i="1" s="1"/>
  <c r="F55" i="1" s="1"/>
  <c r="G55" i="1" s="1"/>
  <c r="H55" i="1" s="1"/>
  <c r="I55" i="1" s="1"/>
  <c r="J55" i="1" s="1"/>
  <c r="K55" i="1" s="1"/>
  <c r="L55" i="1" s="1"/>
  <c r="M55" i="1" s="1"/>
  <c r="N55" i="1" s="1"/>
  <c r="O55" i="1" s="1"/>
  <c r="P55" i="1" s="1"/>
  <c r="Q55" i="1" s="1"/>
  <c r="R55" i="1" s="1"/>
  <c r="S55" i="1" s="1"/>
  <c r="T55" i="1" s="1"/>
  <c r="U55" i="1" s="1"/>
  <c r="V55" i="1" s="1"/>
  <c r="W55" i="1" s="1"/>
  <c r="X55" i="1" s="1"/>
  <c r="Y55" i="1" s="1"/>
  <c r="Z55" i="1" s="1"/>
  <c r="AA55" i="1" s="1"/>
  <c r="AB55" i="1" s="1"/>
  <c r="AC55" i="1" s="1"/>
  <c r="AD55" i="1" s="1"/>
  <c r="AE55" i="1" s="1"/>
  <c r="AF55" i="1" s="1"/>
  <c r="AF52" i="1"/>
  <c r="AE51" i="1"/>
  <c r="AF51" i="1" s="1"/>
  <c r="AD50" i="1"/>
  <c r="AE50" i="1" s="1"/>
  <c r="AF50" i="1" s="1"/>
  <c r="AC49" i="1"/>
  <c r="AD49" i="1" s="1"/>
  <c r="AE49" i="1" s="1"/>
  <c r="AF49" i="1" s="1"/>
  <c r="AB48" i="1"/>
  <c r="AC48" i="1" s="1"/>
  <c r="AD48" i="1" s="1"/>
  <c r="AE48" i="1" s="1"/>
  <c r="AF48" i="1" s="1"/>
  <c r="AA47" i="1"/>
  <c r="AB47" i="1" s="1"/>
  <c r="AC47" i="1" s="1"/>
  <c r="AD47" i="1" s="1"/>
  <c r="AE47" i="1" s="1"/>
  <c r="AF47" i="1" s="1"/>
  <c r="Z46" i="1"/>
  <c r="AA46" i="1" s="1"/>
  <c r="AB46" i="1" s="1"/>
  <c r="AC46" i="1" s="1"/>
  <c r="AD46" i="1" s="1"/>
  <c r="AE46" i="1" s="1"/>
  <c r="AF46" i="1" s="1"/>
  <c r="Y45" i="1"/>
  <c r="Z45" i="1" s="1"/>
  <c r="AA45" i="1" s="1"/>
  <c r="AB45" i="1" s="1"/>
  <c r="AC45" i="1" s="1"/>
  <c r="AD45" i="1" s="1"/>
  <c r="AE45" i="1" s="1"/>
  <c r="AF45" i="1" s="1"/>
  <c r="X44" i="1"/>
  <c r="Y44" i="1" s="1"/>
  <c r="Z44" i="1" s="1"/>
  <c r="AA44" i="1" s="1"/>
  <c r="AB44" i="1" s="1"/>
  <c r="AC44" i="1" s="1"/>
  <c r="AD44" i="1" s="1"/>
  <c r="AE44" i="1" s="1"/>
  <c r="AF44" i="1" s="1"/>
  <c r="W43" i="1"/>
  <c r="X43" i="1" s="1"/>
  <c r="Y43" i="1" s="1"/>
  <c r="Z43" i="1" s="1"/>
  <c r="AA43" i="1" s="1"/>
  <c r="AB43" i="1" s="1"/>
  <c r="AC43" i="1" s="1"/>
  <c r="AD43" i="1" s="1"/>
  <c r="AE43" i="1" s="1"/>
  <c r="AF43" i="1" s="1"/>
  <c r="V42" i="1"/>
  <c r="W42" i="1" s="1"/>
  <c r="U41" i="1"/>
  <c r="V41" i="1" s="1"/>
  <c r="W41" i="1" s="1"/>
  <c r="X41" i="1" s="1"/>
  <c r="Y41" i="1" s="1"/>
  <c r="Z41" i="1" s="1"/>
  <c r="AA41" i="1" s="1"/>
  <c r="AB41" i="1" s="1"/>
  <c r="AC41" i="1" s="1"/>
  <c r="AD41" i="1" s="1"/>
  <c r="AE41" i="1" s="1"/>
  <c r="AF41" i="1" s="1"/>
  <c r="T40" i="1"/>
  <c r="U40" i="1" s="1"/>
  <c r="V40" i="1" s="1"/>
  <c r="W40" i="1" s="1"/>
  <c r="X40" i="1" s="1"/>
  <c r="Y40" i="1" s="1"/>
  <c r="Z40" i="1" s="1"/>
  <c r="AA40" i="1" s="1"/>
  <c r="AB40" i="1" s="1"/>
  <c r="AC40" i="1" s="1"/>
  <c r="AD40" i="1" s="1"/>
  <c r="AE40" i="1" s="1"/>
  <c r="AF40" i="1" s="1"/>
  <c r="S39" i="1"/>
  <c r="T39" i="1" s="1"/>
  <c r="U39" i="1" s="1"/>
  <c r="V39" i="1" s="1"/>
  <c r="W39" i="1" s="1"/>
  <c r="X39" i="1" s="1"/>
  <c r="Y39" i="1" s="1"/>
  <c r="Z39" i="1" s="1"/>
  <c r="AA39" i="1" s="1"/>
  <c r="AB39" i="1" s="1"/>
  <c r="AC39" i="1" s="1"/>
  <c r="AD39" i="1" s="1"/>
  <c r="AE39" i="1" s="1"/>
  <c r="AF39" i="1" s="1"/>
  <c r="R38" i="1"/>
  <c r="S38" i="1" s="1"/>
  <c r="T38" i="1" s="1"/>
  <c r="U38" i="1" s="1"/>
  <c r="V38" i="1" s="1"/>
  <c r="W38" i="1" s="1"/>
  <c r="X38" i="1" s="1"/>
  <c r="Y38" i="1" s="1"/>
  <c r="Z38" i="1" s="1"/>
  <c r="AA38" i="1" s="1"/>
  <c r="AB38" i="1" s="1"/>
  <c r="AC38" i="1" s="1"/>
  <c r="AD38" i="1" s="1"/>
  <c r="AE38" i="1" s="1"/>
  <c r="AF38" i="1" s="1"/>
  <c r="Q37" i="1"/>
  <c r="R37" i="1" s="1"/>
  <c r="S37" i="1" s="1"/>
  <c r="T37" i="1" s="1"/>
  <c r="U37" i="1" s="1"/>
  <c r="V37" i="1" s="1"/>
  <c r="W37" i="1" s="1"/>
  <c r="X37" i="1" s="1"/>
  <c r="Y37" i="1" s="1"/>
  <c r="Z37" i="1" s="1"/>
  <c r="AA37" i="1" s="1"/>
  <c r="AB37" i="1" s="1"/>
  <c r="AC37" i="1" s="1"/>
  <c r="AD37" i="1" s="1"/>
  <c r="AE37" i="1" s="1"/>
  <c r="AF37" i="1" s="1"/>
  <c r="P36" i="1"/>
  <c r="Q36" i="1" s="1"/>
  <c r="R36" i="1" s="1"/>
  <c r="S36" i="1" s="1"/>
  <c r="T36" i="1" s="1"/>
  <c r="U36" i="1" s="1"/>
  <c r="V36" i="1" s="1"/>
  <c r="W36" i="1" s="1"/>
  <c r="X36" i="1" s="1"/>
  <c r="Y36" i="1" s="1"/>
  <c r="Z36" i="1" s="1"/>
  <c r="AA36" i="1" s="1"/>
  <c r="AB36" i="1" s="1"/>
  <c r="AC36" i="1" s="1"/>
  <c r="AD36" i="1" s="1"/>
  <c r="AE36" i="1" s="1"/>
  <c r="AF36" i="1" s="1"/>
  <c r="O35" i="1"/>
  <c r="P35" i="1" s="1"/>
  <c r="Q35" i="1" s="1"/>
  <c r="R35" i="1" s="1"/>
  <c r="S35" i="1" s="1"/>
  <c r="T35" i="1" s="1"/>
  <c r="U35" i="1" s="1"/>
  <c r="V35" i="1" s="1"/>
  <c r="W35" i="1" s="1"/>
  <c r="X35" i="1" s="1"/>
  <c r="Y35" i="1" s="1"/>
  <c r="Z35" i="1" s="1"/>
  <c r="AA35" i="1" s="1"/>
  <c r="AB35" i="1" s="1"/>
  <c r="AC35" i="1" s="1"/>
  <c r="AD35" i="1" s="1"/>
  <c r="AE35" i="1" s="1"/>
  <c r="AF35" i="1" s="1"/>
  <c r="N34" i="1"/>
  <c r="O34" i="1" s="1"/>
  <c r="P34" i="1" s="1"/>
  <c r="Q34" i="1" s="1"/>
  <c r="R34" i="1" s="1"/>
  <c r="S34" i="1" s="1"/>
  <c r="T34" i="1" s="1"/>
  <c r="U34" i="1" s="1"/>
  <c r="V34" i="1" s="1"/>
  <c r="W34" i="1" s="1"/>
  <c r="X34" i="1" s="1"/>
  <c r="Y34" i="1" s="1"/>
  <c r="Z34" i="1" s="1"/>
  <c r="AA34" i="1" s="1"/>
  <c r="AB34" i="1" s="1"/>
  <c r="AC34" i="1" s="1"/>
  <c r="AD34" i="1" s="1"/>
  <c r="AE34" i="1" s="1"/>
  <c r="AF34" i="1" s="1"/>
  <c r="M33" i="1"/>
  <c r="N33" i="1" s="1"/>
  <c r="O33" i="1" s="1"/>
  <c r="P33" i="1" s="1"/>
  <c r="Q33" i="1" s="1"/>
  <c r="R33" i="1" s="1"/>
  <c r="S33" i="1" s="1"/>
  <c r="T33" i="1" s="1"/>
  <c r="U33" i="1" s="1"/>
  <c r="V33" i="1" s="1"/>
  <c r="W33" i="1" s="1"/>
  <c r="X33" i="1" s="1"/>
  <c r="Y33" i="1" s="1"/>
  <c r="Z33" i="1" s="1"/>
  <c r="AA33" i="1" s="1"/>
  <c r="AB33" i="1" s="1"/>
  <c r="AC33" i="1" s="1"/>
  <c r="AD33" i="1" s="1"/>
  <c r="AE33" i="1" s="1"/>
  <c r="AF33" i="1" s="1"/>
  <c r="L32" i="1"/>
  <c r="M32" i="1" s="1"/>
  <c r="N32" i="1" s="1"/>
  <c r="O32" i="1" s="1"/>
  <c r="P32" i="1" s="1"/>
  <c r="Q32" i="1" s="1"/>
  <c r="R32" i="1" s="1"/>
  <c r="S32" i="1" s="1"/>
  <c r="T32" i="1" s="1"/>
  <c r="U32" i="1" s="1"/>
  <c r="V32" i="1" s="1"/>
  <c r="W32" i="1" s="1"/>
  <c r="X32" i="1" s="1"/>
  <c r="Y32" i="1" s="1"/>
  <c r="Z32" i="1" s="1"/>
  <c r="AA32" i="1" s="1"/>
  <c r="AB32" i="1" s="1"/>
  <c r="AC32" i="1" s="1"/>
  <c r="AD32" i="1" s="1"/>
  <c r="AE32" i="1" s="1"/>
  <c r="AF32" i="1" s="1"/>
  <c r="K31" i="1"/>
  <c r="L31" i="1" s="1"/>
  <c r="M31" i="1" s="1"/>
  <c r="N31" i="1" s="1"/>
  <c r="O31" i="1" s="1"/>
  <c r="P31" i="1" s="1"/>
  <c r="Q31" i="1" s="1"/>
  <c r="R31" i="1" s="1"/>
  <c r="S31" i="1" s="1"/>
  <c r="T31" i="1" s="1"/>
  <c r="U31" i="1" s="1"/>
  <c r="V31" i="1" s="1"/>
  <c r="W31" i="1" s="1"/>
  <c r="X31" i="1" s="1"/>
  <c r="Y31" i="1" s="1"/>
  <c r="Z31" i="1" s="1"/>
  <c r="AA31" i="1" s="1"/>
  <c r="AB31" i="1" s="1"/>
  <c r="AC31" i="1" s="1"/>
  <c r="AD31" i="1" s="1"/>
  <c r="AE31" i="1" s="1"/>
  <c r="AF31" i="1" s="1"/>
  <c r="J30" i="1"/>
  <c r="K30" i="1" s="1"/>
  <c r="L30" i="1" s="1"/>
  <c r="M30" i="1" s="1"/>
  <c r="N30" i="1" s="1"/>
  <c r="O30" i="1" s="1"/>
  <c r="P30" i="1" s="1"/>
  <c r="Q30" i="1" s="1"/>
  <c r="R30" i="1" s="1"/>
  <c r="S30" i="1" s="1"/>
  <c r="T30" i="1" s="1"/>
  <c r="U30" i="1" s="1"/>
  <c r="V30" i="1" s="1"/>
  <c r="W30" i="1" s="1"/>
  <c r="X30" i="1" s="1"/>
  <c r="Y30" i="1" s="1"/>
  <c r="Z30" i="1" s="1"/>
  <c r="AA30" i="1" s="1"/>
  <c r="AB30" i="1" s="1"/>
  <c r="AC30" i="1" s="1"/>
  <c r="AD30" i="1" s="1"/>
  <c r="AE30" i="1" s="1"/>
  <c r="AF30" i="1" s="1"/>
  <c r="I29" i="1"/>
  <c r="J29" i="1" s="1"/>
  <c r="K29" i="1" s="1"/>
  <c r="L29" i="1" s="1"/>
  <c r="M29" i="1" s="1"/>
  <c r="N29" i="1" s="1"/>
  <c r="O29" i="1" s="1"/>
  <c r="P29" i="1" s="1"/>
  <c r="Q29" i="1" s="1"/>
  <c r="R29" i="1" s="1"/>
  <c r="S29" i="1" s="1"/>
  <c r="T29" i="1" s="1"/>
  <c r="U29" i="1" s="1"/>
  <c r="V29" i="1" s="1"/>
  <c r="W29" i="1" s="1"/>
  <c r="X29" i="1" s="1"/>
  <c r="Y29" i="1" s="1"/>
  <c r="Z29" i="1" s="1"/>
  <c r="AA29" i="1" s="1"/>
  <c r="AB29" i="1" s="1"/>
  <c r="AC29" i="1" s="1"/>
  <c r="AD29" i="1" s="1"/>
  <c r="AE29" i="1" s="1"/>
  <c r="AF29" i="1" s="1"/>
  <c r="H28" i="1"/>
  <c r="I28" i="1" s="1"/>
  <c r="J28" i="1" s="1"/>
  <c r="K28" i="1" s="1"/>
  <c r="L28" i="1" s="1"/>
  <c r="M28" i="1" s="1"/>
  <c r="N28" i="1" s="1"/>
  <c r="O28" i="1" s="1"/>
  <c r="P28" i="1" s="1"/>
  <c r="Q28" i="1" s="1"/>
  <c r="R28" i="1" s="1"/>
  <c r="S28" i="1" s="1"/>
  <c r="T28" i="1" s="1"/>
  <c r="U28" i="1" s="1"/>
  <c r="V28" i="1" s="1"/>
  <c r="W28" i="1" s="1"/>
  <c r="X28" i="1" s="1"/>
  <c r="Y28" i="1" s="1"/>
  <c r="Z28" i="1" s="1"/>
  <c r="AA28" i="1" s="1"/>
  <c r="AB28" i="1" s="1"/>
  <c r="AC28" i="1" s="1"/>
  <c r="AD28" i="1" s="1"/>
  <c r="AE28" i="1" s="1"/>
  <c r="AF28" i="1" s="1"/>
  <c r="G27" i="1"/>
  <c r="H27" i="1" s="1"/>
  <c r="I27" i="1" s="1"/>
  <c r="J27" i="1" s="1"/>
  <c r="K27" i="1" s="1"/>
  <c r="L27" i="1" s="1"/>
  <c r="M27" i="1" s="1"/>
  <c r="N27" i="1" s="1"/>
  <c r="O27" i="1" s="1"/>
  <c r="P27" i="1" s="1"/>
  <c r="Q27" i="1" s="1"/>
  <c r="R27" i="1" s="1"/>
  <c r="S27" i="1" s="1"/>
  <c r="T27" i="1" s="1"/>
  <c r="U27" i="1" s="1"/>
  <c r="V27" i="1" s="1"/>
  <c r="W27" i="1" s="1"/>
  <c r="X27" i="1" s="1"/>
  <c r="Y27" i="1" s="1"/>
  <c r="Z27" i="1" s="1"/>
  <c r="AA27" i="1" s="1"/>
  <c r="AB27" i="1" s="1"/>
  <c r="AC27" i="1" s="1"/>
  <c r="AD27" i="1" s="1"/>
  <c r="AE27" i="1" s="1"/>
  <c r="AF27" i="1" s="1"/>
  <c r="F26" i="1"/>
  <c r="G26" i="1" s="1"/>
  <c r="H26" i="1" s="1"/>
  <c r="I26" i="1" s="1"/>
  <c r="J26" i="1" s="1"/>
  <c r="K26" i="1" s="1"/>
  <c r="L26" i="1" s="1"/>
  <c r="M26" i="1" s="1"/>
  <c r="N26" i="1" s="1"/>
  <c r="O26" i="1" s="1"/>
  <c r="P26" i="1" s="1"/>
  <c r="Q26" i="1" s="1"/>
  <c r="R26" i="1" s="1"/>
  <c r="S26" i="1" s="1"/>
  <c r="T26" i="1" s="1"/>
  <c r="U26" i="1" s="1"/>
  <c r="V26" i="1" s="1"/>
  <c r="W26" i="1" s="1"/>
  <c r="X26" i="1" s="1"/>
  <c r="Y26" i="1" s="1"/>
  <c r="Z26" i="1" s="1"/>
  <c r="AA26" i="1" s="1"/>
  <c r="AB26" i="1" s="1"/>
  <c r="AC26" i="1" s="1"/>
  <c r="AD26" i="1" s="1"/>
  <c r="AE26" i="1" s="1"/>
  <c r="AF26" i="1" s="1"/>
  <c r="E25" i="1"/>
  <c r="F25" i="1" s="1"/>
  <c r="G25" i="1" s="1"/>
  <c r="H25" i="1" s="1"/>
  <c r="I25" i="1" s="1"/>
  <c r="J25" i="1" s="1"/>
  <c r="K25" i="1" s="1"/>
  <c r="L25" i="1" s="1"/>
  <c r="M25" i="1" s="1"/>
  <c r="N25" i="1" s="1"/>
  <c r="O25" i="1" s="1"/>
  <c r="P25" i="1" s="1"/>
  <c r="Q25" i="1" s="1"/>
  <c r="R25" i="1" s="1"/>
  <c r="S25" i="1" s="1"/>
  <c r="T25" i="1" s="1"/>
  <c r="U25" i="1" s="1"/>
  <c r="V25" i="1" s="1"/>
  <c r="W25" i="1" s="1"/>
  <c r="X25" i="1" s="1"/>
  <c r="Y25" i="1" s="1"/>
  <c r="Z25" i="1" s="1"/>
  <c r="AA25" i="1" s="1"/>
  <c r="AB25" i="1" s="1"/>
  <c r="AC25" i="1" s="1"/>
  <c r="AD25" i="1" s="1"/>
  <c r="AE25" i="1" s="1"/>
  <c r="AF25" i="1" s="1"/>
  <c r="D24" i="1"/>
  <c r="E24" i="1" s="1"/>
  <c r="F24" i="1" s="1"/>
  <c r="G24" i="1" s="1"/>
  <c r="H24" i="1" s="1"/>
  <c r="I24" i="1" s="1"/>
  <c r="J24" i="1" s="1"/>
  <c r="K24" i="1" s="1"/>
  <c r="L24" i="1" s="1"/>
  <c r="M24" i="1" s="1"/>
  <c r="N24" i="1" s="1"/>
  <c r="O24" i="1" s="1"/>
  <c r="P24" i="1" s="1"/>
  <c r="Q24" i="1" s="1"/>
  <c r="R24" i="1" s="1"/>
  <c r="S24" i="1" s="1"/>
  <c r="T24" i="1" s="1"/>
  <c r="U24" i="1" s="1"/>
  <c r="V24" i="1" s="1"/>
  <c r="W24" i="1" s="1"/>
  <c r="X24" i="1" s="1"/>
  <c r="Y24" i="1" s="1"/>
  <c r="Z24" i="1" s="1"/>
  <c r="AA24" i="1" s="1"/>
  <c r="AB24" i="1" s="1"/>
  <c r="AC24" i="1" s="1"/>
  <c r="AD24" i="1" s="1"/>
  <c r="AE24" i="1" s="1"/>
  <c r="AF24" i="1" s="1"/>
  <c r="C23" i="1"/>
  <c r="C53" i="1" s="1"/>
  <c r="C9" i="1" l="1"/>
  <c r="AA88" i="1" s="1"/>
  <c r="AB88" i="1" s="1"/>
  <c r="AC88" i="1" s="1"/>
  <c r="AD88" i="1" s="1"/>
  <c r="AE88" i="1" s="1"/>
  <c r="AF88" i="1" s="1"/>
  <c r="D23" i="1"/>
  <c r="E23" i="1" s="1"/>
  <c r="E53" i="1" s="1"/>
  <c r="E56" i="1" s="1"/>
  <c r="C56" i="1"/>
  <c r="X42" i="1"/>
  <c r="C57" i="1" l="1"/>
  <c r="E57" i="1"/>
  <c r="J71" i="1"/>
  <c r="K71" i="1" s="1"/>
  <c r="L71" i="1" s="1"/>
  <c r="M71" i="1" s="1"/>
  <c r="N71" i="1" s="1"/>
  <c r="O71" i="1" s="1"/>
  <c r="P71" i="1" s="1"/>
  <c r="Q71" i="1" s="1"/>
  <c r="R71" i="1" s="1"/>
  <c r="S71" i="1" s="1"/>
  <c r="T71" i="1" s="1"/>
  <c r="U71" i="1" s="1"/>
  <c r="V71" i="1" s="1"/>
  <c r="W71" i="1" s="1"/>
  <c r="X71" i="1" s="1"/>
  <c r="Y71" i="1" s="1"/>
  <c r="Z71" i="1" s="1"/>
  <c r="AA71" i="1" s="1"/>
  <c r="AB71" i="1" s="1"/>
  <c r="AC71" i="1" s="1"/>
  <c r="AD71" i="1" s="1"/>
  <c r="AE71" i="1" s="1"/>
  <c r="AF71" i="1" s="1"/>
  <c r="D65" i="1"/>
  <c r="E65" i="1" s="1"/>
  <c r="F65" i="1" s="1"/>
  <c r="G65" i="1" s="1"/>
  <c r="H65" i="1" s="1"/>
  <c r="I65" i="1" s="1"/>
  <c r="J65" i="1" s="1"/>
  <c r="K65" i="1" s="1"/>
  <c r="L65" i="1" s="1"/>
  <c r="M65" i="1" s="1"/>
  <c r="N65" i="1" s="1"/>
  <c r="O65" i="1" s="1"/>
  <c r="P65" i="1" s="1"/>
  <c r="Q65" i="1" s="1"/>
  <c r="R65" i="1" s="1"/>
  <c r="S65" i="1" s="1"/>
  <c r="T65" i="1" s="1"/>
  <c r="U65" i="1" s="1"/>
  <c r="V65" i="1" s="1"/>
  <c r="W65" i="1" s="1"/>
  <c r="X65" i="1" s="1"/>
  <c r="Y65" i="1" s="1"/>
  <c r="Z65" i="1" s="1"/>
  <c r="AA65" i="1" s="1"/>
  <c r="AB65" i="1" s="1"/>
  <c r="AC65" i="1" s="1"/>
  <c r="AD65" i="1" s="1"/>
  <c r="AE65" i="1" s="1"/>
  <c r="AF65" i="1" s="1"/>
  <c r="O76" i="1"/>
  <c r="P76" i="1" s="1"/>
  <c r="Q76" i="1" s="1"/>
  <c r="R76" i="1" s="1"/>
  <c r="S76" i="1" s="1"/>
  <c r="T76" i="1" s="1"/>
  <c r="U76" i="1" s="1"/>
  <c r="V76" i="1" s="1"/>
  <c r="W76" i="1" s="1"/>
  <c r="X76" i="1" s="1"/>
  <c r="Y76" i="1" s="1"/>
  <c r="Z76" i="1" s="1"/>
  <c r="AA76" i="1" s="1"/>
  <c r="AB76" i="1" s="1"/>
  <c r="AC76" i="1" s="1"/>
  <c r="AD76" i="1" s="1"/>
  <c r="AE76" i="1" s="1"/>
  <c r="AF76" i="1" s="1"/>
  <c r="H69" i="1"/>
  <c r="I69" i="1" s="1"/>
  <c r="J69" i="1" s="1"/>
  <c r="K69" i="1" s="1"/>
  <c r="L69" i="1" s="1"/>
  <c r="M69" i="1" s="1"/>
  <c r="N69" i="1" s="1"/>
  <c r="O69" i="1" s="1"/>
  <c r="P69" i="1" s="1"/>
  <c r="Q69" i="1" s="1"/>
  <c r="R69" i="1" s="1"/>
  <c r="S69" i="1" s="1"/>
  <c r="T69" i="1" s="1"/>
  <c r="U69" i="1" s="1"/>
  <c r="V69" i="1" s="1"/>
  <c r="W69" i="1" s="1"/>
  <c r="X69" i="1" s="1"/>
  <c r="Y69" i="1" s="1"/>
  <c r="Z69" i="1" s="1"/>
  <c r="AA69" i="1" s="1"/>
  <c r="AB69" i="1" s="1"/>
  <c r="AC69" i="1" s="1"/>
  <c r="AD69" i="1" s="1"/>
  <c r="AE69" i="1" s="1"/>
  <c r="AF69" i="1" s="1"/>
  <c r="S80" i="1"/>
  <c r="T80" i="1" s="1"/>
  <c r="U80" i="1" s="1"/>
  <c r="V80" i="1" s="1"/>
  <c r="W80" i="1" s="1"/>
  <c r="X80" i="1" s="1"/>
  <c r="Y80" i="1" s="1"/>
  <c r="Z80" i="1" s="1"/>
  <c r="AA80" i="1" s="1"/>
  <c r="AB80" i="1" s="1"/>
  <c r="AC80" i="1" s="1"/>
  <c r="AD80" i="1" s="1"/>
  <c r="AE80" i="1" s="1"/>
  <c r="AF80" i="1" s="1"/>
  <c r="P77" i="1"/>
  <c r="Q77" i="1" s="1"/>
  <c r="R77" i="1" s="1"/>
  <c r="S77" i="1" s="1"/>
  <c r="T77" i="1" s="1"/>
  <c r="U77" i="1" s="1"/>
  <c r="V77" i="1" s="1"/>
  <c r="W77" i="1" s="1"/>
  <c r="X77" i="1" s="1"/>
  <c r="Y77" i="1" s="1"/>
  <c r="Z77" i="1" s="1"/>
  <c r="AA77" i="1" s="1"/>
  <c r="AB77" i="1" s="1"/>
  <c r="AC77" i="1" s="1"/>
  <c r="AD77" i="1" s="1"/>
  <c r="AE77" i="1" s="1"/>
  <c r="AF77" i="1" s="1"/>
  <c r="AE92" i="1"/>
  <c r="AF92" i="1" s="1"/>
  <c r="U82" i="1"/>
  <c r="V82" i="1" s="1"/>
  <c r="W82" i="1" s="1"/>
  <c r="X82" i="1" s="1"/>
  <c r="Y82" i="1" s="1"/>
  <c r="Z82" i="1" s="1"/>
  <c r="AA82" i="1" s="1"/>
  <c r="AB82" i="1" s="1"/>
  <c r="AC82" i="1" s="1"/>
  <c r="AD82" i="1" s="1"/>
  <c r="AE82" i="1" s="1"/>
  <c r="AF82" i="1" s="1"/>
  <c r="N75" i="1"/>
  <c r="O75" i="1" s="1"/>
  <c r="P75" i="1" s="1"/>
  <c r="Q75" i="1" s="1"/>
  <c r="R75" i="1" s="1"/>
  <c r="S75" i="1" s="1"/>
  <c r="T75" i="1" s="1"/>
  <c r="U75" i="1" s="1"/>
  <c r="V75" i="1" s="1"/>
  <c r="W75" i="1" s="1"/>
  <c r="X75" i="1" s="1"/>
  <c r="Y75" i="1" s="1"/>
  <c r="Z75" i="1" s="1"/>
  <c r="AA75" i="1" s="1"/>
  <c r="AB75" i="1" s="1"/>
  <c r="AC75" i="1" s="1"/>
  <c r="AD75" i="1" s="1"/>
  <c r="AE75" i="1" s="1"/>
  <c r="AF75" i="1" s="1"/>
  <c r="E66" i="1"/>
  <c r="F66" i="1" s="1"/>
  <c r="G66" i="1" s="1"/>
  <c r="H66" i="1" s="1"/>
  <c r="I66" i="1" s="1"/>
  <c r="J66" i="1" s="1"/>
  <c r="K66" i="1" s="1"/>
  <c r="L66" i="1" s="1"/>
  <c r="M66" i="1" s="1"/>
  <c r="N66" i="1" s="1"/>
  <c r="O66" i="1" s="1"/>
  <c r="P66" i="1" s="1"/>
  <c r="Q66" i="1" s="1"/>
  <c r="R66" i="1" s="1"/>
  <c r="S66" i="1" s="1"/>
  <c r="T66" i="1" s="1"/>
  <c r="U66" i="1" s="1"/>
  <c r="V66" i="1" s="1"/>
  <c r="W66" i="1" s="1"/>
  <c r="X66" i="1" s="1"/>
  <c r="Y66" i="1" s="1"/>
  <c r="Z66" i="1" s="1"/>
  <c r="AA66" i="1" s="1"/>
  <c r="AB66" i="1" s="1"/>
  <c r="AC66" i="1" s="1"/>
  <c r="AD66" i="1" s="1"/>
  <c r="AE66" i="1" s="1"/>
  <c r="AF66" i="1" s="1"/>
  <c r="F67" i="1"/>
  <c r="G67" i="1" s="1"/>
  <c r="H67" i="1" s="1"/>
  <c r="I67" i="1" s="1"/>
  <c r="J67" i="1" s="1"/>
  <c r="K67" i="1" s="1"/>
  <c r="L67" i="1" s="1"/>
  <c r="M67" i="1" s="1"/>
  <c r="N67" i="1" s="1"/>
  <c r="O67" i="1" s="1"/>
  <c r="P67" i="1" s="1"/>
  <c r="Q67" i="1" s="1"/>
  <c r="R67" i="1" s="1"/>
  <c r="S67" i="1" s="1"/>
  <c r="T67" i="1" s="1"/>
  <c r="U67" i="1" s="1"/>
  <c r="V67" i="1" s="1"/>
  <c r="W67" i="1" s="1"/>
  <c r="X67" i="1" s="1"/>
  <c r="Y67" i="1" s="1"/>
  <c r="Z67" i="1" s="1"/>
  <c r="AA67" i="1" s="1"/>
  <c r="AB67" i="1" s="1"/>
  <c r="AC67" i="1" s="1"/>
  <c r="AD67" i="1" s="1"/>
  <c r="AE67" i="1" s="1"/>
  <c r="AF67" i="1" s="1"/>
  <c r="X85" i="1"/>
  <c r="Y85" i="1" s="1"/>
  <c r="Z85" i="1" s="1"/>
  <c r="AA85" i="1" s="1"/>
  <c r="AB85" i="1" s="1"/>
  <c r="AC85" i="1" s="1"/>
  <c r="AD85" i="1" s="1"/>
  <c r="AE85" i="1" s="1"/>
  <c r="AF85" i="1" s="1"/>
  <c r="I70" i="1"/>
  <c r="J70" i="1" s="1"/>
  <c r="K70" i="1" s="1"/>
  <c r="L70" i="1" s="1"/>
  <c r="M70" i="1" s="1"/>
  <c r="N70" i="1" s="1"/>
  <c r="O70" i="1" s="1"/>
  <c r="P70" i="1" s="1"/>
  <c r="Q70" i="1" s="1"/>
  <c r="R70" i="1" s="1"/>
  <c r="S70" i="1" s="1"/>
  <c r="T70" i="1" s="1"/>
  <c r="U70" i="1" s="1"/>
  <c r="V70" i="1" s="1"/>
  <c r="W70" i="1" s="1"/>
  <c r="X70" i="1" s="1"/>
  <c r="Y70" i="1" s="1"/>
  <c r="Z70" i="1" s="1"/>
  <c r="AA70" i="1" s="1"/>
  <c r="AB70" i="1" s="1"/>
  <c r="AC70" i="1" s="1"/>
  <c r="AD70" i="1" s="1"/>
  <c r="AE70" i="1" s="1"/>
  <c r="AF70" i="1" s="1"/>
  <c r="Q78" i="1"/>
  <c r="R78" i="1" s="1"/>
  <c r="S78" i="1" s="1"/>
  <c r="T78" i="1" s="1"/>
  <c r="U78" i="1" s="1"/>
  <c r="V78" i="1" s="1"/>
  <c r="W78" i="1" s="1"/>
  <c r="X78" i="1" s="1"/>
  <c r="Y78" i="1" s="1"/>
  <c r="Z78" i="1" s="1"/>
  <c r="AA78" i="1" s="1"/>
  <c r="AB78" i="1" s="1"/>
  <c r="AC78" i="1" s="1"/>
  <c r="AD78" i="1" s="1"/>
  <c r="AE78" i="1" s="1"/>
  <c r="AF78" i="1" s="1"/>
  <c r="G68" i="1"/>
  <c r="H68" i="1" s="1"/>
  <c r="I68" i="1" s="1"/>
  <c r="J68" i="1" s="1"/>
  <c r="K68" i="1" s="1"/>
  <c r="L68" i="1" s="1"/>
  <c r="M68" i="1" s="1"/>
  <c r="N68" i="1" s="1"/>
  <c r="O68" i="1" s="1"/>
  <c r="P68" i="1" s="1"/>
  <c r="Q68" i="1" s="1"/>
  <c r="R68" i="1" s="1"/>
  <c r="S68" i="1" s="1"/>
  <c r="T68" i="1" s="1"/>
  <c r="U68" i="1" s="1"/>
  <c r="V68" i="1" s="1"/>
  <c r="W68" i="1" s="1"/>
  <c r="X68" i="1" s="1"/>
  <c r="Y68" i="1" s="1"/>
  <c r="Z68" i="1" s="1"/>
  <c r="AA68" i="1" s="1"/>
  <c r="AB68" i="1" s="1"/>
  <c r="AC68" i="1" s="1"/>
  <c r="AD68" i="1" s="1"/>
  <c r="AE68" i="1" s="1"/>
  <c r="AF68" i="1" s="1"/>
  <c r="V83" i="1"/>
  <c r="W83" i="1" s="1"/>
  <c r="X83" i="1" s="1"/>
  <c r="Y83" i="1" s="1"/>
  <c r="Z83" i="1" s="1"/>
  <c r="AA83" i="1" s="1"/>
  <c r="AB83" i="1" s="1"/>
  <c r="AC83" i="1" s="1"/>
  <c r="AD83" i="1" s="1"/>
  <c r="AE83" i="1" s="1"/>
  <c r="AF83" i="1" s="1"/>
  <c r="AD91" i="1"/>
  <c r="AE91" i="1" s="1"/>
  <c r="AF91" i="1" s="1"/>
  <c r="R79" i="1"/>
  <c r="S79" i="1" s="1"/>
  <c r="T79" i="1" s="1"/>
  <c r="U79" i="1" s="1"/>
  <c r="V79" i="1" s="1"/>
  <c r="W79" i="1" s="1"/>
  <c r="X79" i="1" s="1"/>
  <c r="Y79" i="1" s="1"/>
  <c r="Z79" i="1" s="1"/>
  <c r="AA79" i="1" s="1"/>
  <c r="AB79" i="1" s="1"/>
  <c r="AC79" i="1" s="1"/>
  <c r="AD79" i="1" s="1"/>
  <c r="AE79" i="1" s="1"/>
  <c r="AF79" i="1" s="1"/>
  <c r="L73" i="1"/>
  <c r="M73" i="1" s="1"/>
  <c r="N73" i="1" s="1"/>
  <c r="O73" i="1" s="1"/>
  <c r="P73" i="1" s="1"/>
  <c r="Q73" i="1" s="1"/>
  <c r="R73" i="1" s="1"/>
  <c r="S73" i="1" s="1"/>
  <c r="T73" i="1" s="1"/>
  <c r="U73" i="1" s="1"/>
  <c r="V73" i="1" s="1"/>
  <c r="W73" i="1" s="1"/>
  <c r="X73" i="1" s="1"/>
  <c r="Y73" i="1" s="1"/>
  <c r="Z73" i="1" s="1"/>
  <c r="AA73" i="1" s="1"/>
  <c r="AB73" i="1" s="1"/>
  <c r="AC73" i="1" s="1"/>
  <c r="AD73" i="1" s="1"/>
  <c r="AE73" i="1" s="1"/>
  <c r="AF73" i="1" s="1"/>
  <c r="AC90" i="1"/>
  <c r="AD90" i="1" s="1"/>
  <c r="AE90" i="1" s="1"/>
  <c r="AF90" i="1" s="1"/>
  <c r="C64" i="1"/>
  <c r="D64" i="1" s="1"/>
  <c r="T81" i="1"/>
  <c r="U81" i="1" s="1"/>
  <c r="V81" i="1" s="1"/>
  <c r="W81" i="1" s="1"/>
  <c r="X81" i="1" s="1"/>
  <c r="Y81" i="1" s="1"/>
  <c r="Z81" i="1" s="1"/>
  <c r="AA81" i="1" s="1"/>
  <c r="AB81" i="1" s="1"/>
  <c r="AC81" i="1" s="1"/>
  <c r="AD81" i="1" s="1"/>
  <c r="AE81" i="1" s="1"/>
  <c r="AF81" i="1" s="1"/>
  <c r="K72" i="1"/>
  <c r="L72" i="1" s="1"/>
  <c r="M72" i="1" s="1"/>
  <c r="N72" i="1" s="1"/>
  <c r="O72" i="1" s="1"/>
  <c r="P72" i="1" s="1"/>
  <c r="Q72" i="1" s="1"/>
  <c r="R72" i="1" s="1"/>
  <c r="S72" i="1" s="1"/>
  <c r="T72" i="1" s="1"/>
  <c r="U72" i="1" s="1"/>
  <c r="V72" i="1" s="1"/>
  <c r="W72" i="1" s="1"/>
  <c r="X72" i="1" s="1"/>
  <c r="Y72" i="1" s="1"/>
  <c r="Z72" i="1" s="1"/>
  <c r="AA72" i="1" s="1"/>
  <c r="AB72" i="1" s="1"/>
  <c r="AC72" i="1" s="1"/>
  <c r="AD72" i="1" s="1"/>
  <c r="AE72" i="1" s="1"/>
  <c r="AF72" i="1" s="1"/>
  <c r="M74" i="1"/>
  <c r="N74" i="1" s="1"/>
  <c r="O74" i="1" s="1"/>
  <c r="P74" i="1" s="1"/>
  <c r="Q74" i="1" s="1"/>
  <c r="R74" i="1" s="1"/>
  <c r="S74" i="1" s="1"/>
  <c r="T74" i="1" s="1"/>
  <c r="U74" i="1" s="1"/>
  <c r="V74" i="1" s="1"/>
  <c r="W74" i="1" s="1"/>
  <c r="X74" i="1" s="1"/>
  <c r="Y74" i="1" s="1"/>
  <c r="Z74" i="1" s="1"/>
  <c r="AA74" i="1" s="1"/>
  <c r="AB74" i="1" s="1"/>
  <c r="AC74" i="1" s="1"/>
  <c r="AD74" i="1" s="1"/>
  <c r="AE74" i="1" s="1"/>
  <c r="AF74" i="1" s="1"/>
  <c r="Z87" i="1"/>
  <c r="AA87" i="1" s="1"/>
  <c r="AB87" i="1" s="1"/>
  <c r="AC87" i="1" s="1"/>
  <c r="AD87" i="1" s="1"/>
  <c r="AE87" i="1" s="1"/>
  <c r="AF87" i="1" s="1"/>
  <c r="W84" i="1"/>
  <c r="X84" i="1" s="1"/>
  <c r="Y84" i="1" s="1"/>
  <c r="Z84" i="1" s="1"/>
  <c r="AA84" i="1" s="1"/>
  <c r="AB84" i="1" s="1"/>
  <c r="AC84" i="1" s="1"/>
  <c r="AD84" i="1" s="1"/>
  <c r="AE84" i="1" s="1"/>
  <c r="AF84" i="1" s="1"/>
  <c r="Y86" i="1"/>
  <c r="Z86" i="1" s="1"/>
  <c r="AA86" i="1" s="1"/>
  <c r="AB86" i="1" s="1"/>
  <c r="AC86" i="1" s="1"/>
  <c r="AD86" i="1" s="1"/>
  <c r="AE86" i="1" s="1"/>
  <c r="AF86" i="1" s="1"/>
  <c r="AB89" i="1"/>
  <c r="AC89" i="1" s="1"/>
  <c r="AD89" i="1" s="1"/>
  <c r="AE89" i="1" s="1"/>
  <c r="AF89" i="1" s="1"/>
  <c r="AF93" i="1"/>
  <c r="D53" i="1"/>
  <c r="D56" i="1" s="1"/>
  <c r="Y42" i="1"/>
  <c r="F23" i="1"/>
  <c r="F53" i="1" s="1"/>
  <c r="F56" i="1" s="1"/>
  <c r="D57" i="1" l="1"/>
  <c r="F57" i="1"/>
  <c r="C94" i="1"/>
  <c r="C97" i="1" s="1"/>
  <c r="C100" i="1" s="1"/>
  <c r="D94" i="1"/>
  <c r="D97" i="1" s="1"/>
  <c r="D100" i="1" s="1"/>
  <c r="Z42" i="1"/>
  <c r="G23" i="1"/>
  <c r="G53" i="1" s="1"/>
  <c r="G56" i="1" s="1"/>
  <c r="E64" i="1"/>
  <c r="G57" i="1" l="1"/>
  <c r="D98" i="1"/>
  <c r="D99" i="1" s="1"/>
  <c r="C98" i="1"/>
  <c r="C99" i="1" s="1"/>
  <c r="E94" i="1"/>
  <c r="E97" i="1" s="1"/>
  <c r="E100" i="1" s="1"/>
  <c r="AA42" i="1"/>
  <c r="H23" i="1"/>
  <c r="H53" i="1" s="1"/>
  <c r="H56" i="1" s="1"/>
  <c r="F64" i="1"/>
  <c r="H57" i="1" l="1"/>
  <c r="E98" i="1"/>
  <c r="E99" i="1" s="1"/>
  <c r="G64" i="1"/>
  <c r="F94" i="1"/>
  <c r="F97" i="1" s="1"/>
  <c r="F100" i="1" s="1"/>
  <c r="AB42" i="1"/>
  <c r="I23" i="1"/>
  <c r="I53" i="1" s="1"/>
  <c r="I56" i="1" s="1"/>
  <c r="I57" i="1" l="1"/>
  <c r="F98" i="1"/>
  <c r="F99" i="1" s="1"/>
  <c r="H64" i="1"/>
  <c r="G94" i="1"/>
  <c r="G97" i="1" s="1"/>
  <c r="G100" i="1" s="1"/>
  <c r="AC42" i="1"/>
  <c r="J23" i="1"/>
  <c r="J53" i="1" s="1"/>
  <c r="J56" i="1" s="1"/>
  <c r="J57" i="1" l="1"/>
  <c r="G98" i="1"/>
  <c r="G99" i="1" s="1"/>
  <c r="H94" i="1"/>
  <c r="H97" i="1" s="1"/>
  <c r="H100" i="1" s="1"/>
  <c r="I64" i="1"/>
  <c r="AD42" i="1"/>
  <c r="K23" i="1"/>
  <c r="K53" i="1" s="1"/>
  <c r="K56" i="1" s="1"/>
  <c r="K57" i="1" l="1"/>
  <c r="H98" i="1"/>
  <c r="H99" i="1" s="1"/>
  <c r="I94" i="1"/>
  <c r="I97" i="1" s="1"/>
  <c r="I100" i="1" s="1"/>
  <c r="J64" i="1"/>
  <c r="AE42" i="1"/>
  <c r="L23" i="1"/>
  <c r="L53" i="1" s="1"/>
  <c r="L56" i="1" s="1"/>
  <c r="L57" i="1" l="1"/>
  <c r="I98" i="1"/>
  <c r="I99" i="1" s="1"/>
  <c r="J94" i="1"/>
  <c r="J97" i="1" s="1"/>
  <c r="J100" i="1" s="1"/>
  <c r="K64" i="1"/>
  <c r="AF42" i="1"/>
  <c r="M23" i="1"/>
  <c r="M53" i="1" s="1"/>
  <c r="M56" i="1" s="1"/>
  <c r="M57" i="1" l="1"/>
  <c r="J98" i="1"/>
  <c r="J99" i="1" s="1"/>
  <c r="K94" i="1"/>
  <c r="K97" i="1" s="1"/>
  <c r="K100" i="1" s="1"/>
  <c r="L64" i="1"/>
  <c r="N23" i="1"/>
  <c r="N53" i="1" s="1"/>
  <c r="N56" i="1" s="1"/>
  <c r="N57" i="1" l="1"/>
  <c r="K98" i="1"/>
  <c r="K99" i="1" s="1"/>
  <c r="L94" i="1"/>
  <c r="L97" i="1" s="1"/>
  <c r="L100" i="1" s="1"/>
  <c r="M64" i="1"/>
  <c r="O23" i="1"/>
  <c r="O53" i="1" s="1"/>
  <c r="O56" i="1" s="1"/>
  <c r="O57" i="1" l="1"/>
  <c r="L98" i="1"/>
  <c r="L99" i="1" s="1"/>
  <c r="M94" i="1"/>
  <c r="M97" i="1" s="1"/>
  <c r="M100" i="1" s="1"/>
  <c r="N64" i="1"/>
  <c r="P23" i="1"/>
  <c r="P53" i="1" s="1"/>
  <c r="P56" i="1" s="1"/>
  <c r="P57" i="1" l="1"/>
  <c r="M98" i="1"/>
  <c r="M99" i="1" s="1"/>
  <c r="N94" i="1"/>
  <c r="N97" i="1" s="1"/>
  <c r="N100" i="1" s="1"/>
  <c r="O64" i="1"/>
  <c r="Q23" i="1"/>
  <c r="Q53" i="1" s="1"/>
  <c r="Q56" i="1" s="1"/>
  <c r="Q57" i="1" l="1"/>
  <c r="N98" i="1"/>
  <c r="N99" i="1" s="1"/>
  <c r="O94" i="1"/>
  <c r="O97" i="1" s="1"/>
  <c r="O100" i="1" s="1"/>
  <c r="P64" i="1"/>
  <c r="R23" i="1"/>
  <c r="R53" i="1" s="1"/>
  <c r="R56" i="1" s="1"/>
  <c r="R57" i="1" l="1"/>
  <c r="O98" i="1"/>
  <c r="O99" i="1" s="1"/>
  <c r="P94" i="1"/>
  <c r="P97" i="1" s="1"/>
  <c r="P100" i="1" s="1"/>
  <c r="Q64" i="1"/>
  <c r="S23" i="1"/>
  <c r="S53" i="1" s="1"/>
  <c r="S56" i="1" s="1"/>
  <c r="S57" i="1" l="1"/>
  <c r="P98" i="1"/>
  <c r="P99" i="1" s="1"/>
  <c r="Q94" i="1"/>
  <c r="Q97" i="1" s="1"/>
  <c r="Q100" i="1" s="1"/>
  <c r="R64" i="1"/>
  <c r="T23" i="1"/>
  <c r="T53" i="1" s="1"/>
  <c r="T56" i="1" s="1"/>
  <c r="T57" i="1" l="1"/>
  <c r="Q98" i="1"/>
  <c r="Q99" i="1" s="1"/>
  <c r="R94" i="1"/>
  <c r="R97" i="1" s="1"/>
  <c r="R100" i="1" s="1"/>
  <c r="S64" i="1"/>
  <c r="U23" i="1"/>
  <c r="U53" i="1" s="1"/>
  <c r="U56" i="1" s="1"/>
  <c r="U57" i="1" l="1"/>
  <c r="R98" i="1"/>
  <c r="R99" i="1" s="1"/>
  <c r="S94" i="1"/>
  <c r="S97" i="1" s="1"/>
  <c r="S100" i="1" s="1"/>
  <c r="T64" i="1"/>
  <c r="V23" i="1"/>
  <c r="S98" i="1" l="1"/>
  <c r="S99" i="1" s="1"/>
  <c r="T94" i="1"/>
  <c r="T97" i="1" s="1"/>
  <c r="T100" i="1" s="1"/>
  <c r="U64" i="1"/>
  <c r="V53" i="1"/>
  <c r="V56" i="1" s="1"/>
  <c r="W23" i="1"/>
  <c r="V57" i="1" l="1"/>
  <c r="T98" i="1"/>
  <c r="T99" i="1" s="1"/>
  <c r="U94" i="1"/>
  <c r="U97" i="1" s="1"/>
  <c r="U100" i="1" s="1"/>
  <c r="V64" i="1"/>
  <c r="W53" i="1"/>
  <c r="W56" i="1" s="1"/>
  <c r="X23" i="1"/>
  <c r="W57" i="1" l="1"/>
  <c r="U98" i="1"/>
  <c r="U99" i="1" s="1"/>
  <c r="V94" i="1"/>
  <c r="V97" i="1" s="1"/>
  <c r="V100" i="1" s="1"/>
  <c r="W64" i="1"/>
  <c r="Y23" i="1"/>
  <c r="X53" i="1"/>
  <c r="X56" i="1" s="1"/>
  <c r="X57" i="1" l="1"/>
  <c r="V98" i="1"/>
  <c r="V99" i="1" s="1"/>
  <c r="X64" i="1"/>
  <c r="W94" i="1"/>
  <c r="W97" i="1" s="1"/>
  <c r="W100" i="1" s="1"/>
  <c r="Z23" i="1"/>
  <c r="Y53" i="1"/>
  <c r="Y56" i="1" s="1"/>
  <c r="Y57" i="1" l="1"/>
  <c r="W98" i="1"/>
  <c r="W99" i="1" s="1"/>
  <c r="Y64" i="1"/>
  <c r="X94" i="1"/>
  <c r="X97" i="1" s="1"/>
  <c r="X100" i="1" s="1"/>
  <c r="AA23" i="1"/>
  <c r="Z53" i="1"/>
  <c r="Z56" i="1" s="1"/>
  <c r="Z57" i="1" l="1"/>
  <c r="X98" i="1"/>
  <c r="X99" i="1" s="1"/>
  <c r="Z64" i="1"/>
  <c r="Y94" i="1"/>
  <c r="Y97" i="1" s="1"/>
  <c r="Y100" i="1" s="1"/>
  <c r="AB23" i="1"/>
  <c r="AA53" i="1"/>
  <c r="AA56" i="1" s="1"/>
  <c r="AA57" i="1" l="1"/>
  <c r="Y98" i="1"/>
  <c r="Y99" i="1" s="1"/>
  <c r="AA64" i="1"/>
  <c r="Z94" i="1"/>
  <c r="Z97" i="1" s="1"/>
  <c r="Z100" i="1" s="1"/>
  <c r="AC23" i="1"/>
  <c r="AB53" i="1"/>
  <c r="AB56" i="1" s="1"/>
  <c r="AB57" i="1" l="1"/>
  <c r="Z98" i="1"/>
  <c r="Z99" i="1" s="1"/>
  <c r="AB64" i="1"/>
  <c r="AA94" i="1"/>
  <c r="AA97" i="1" s="1"/>
  <c r="AA100" i="1" s="1"/>
  <c r="AD23" i="1"/>
  <c r="AC53" i="1"/>
  <c r="AC56" i="1" s="1"/>
  <c r="AC57" i="1" l="1"/>
  <c r="AA98" i="1"/>
  <c r="AA99" i="1" s="1"/>
  <c r="AC64" i="1"/>
  <c r="AB94" i="1"/>
  <c r="AB97" i="1" s="1"/>
  <c r="AB100" i="1" s="1"/>
  <c r="AE23" i="1"/>
  <c r="AD53" i="1"/>
  <c r="AD56" i="1" s="1"/>
  <c r="AD57" i="1" l="1"/>
  <c r="AB98" i="1"/>
  <c r="AB99" i="1" s="1"/>
  <c r="AD64" i="1"/>
  <c r="AC94" i="1"/>
  <c r="AC97" i="1" s="1"/>
  <c r="AC100" i="1" s="1"/>
  <c r="AF23" i="1"/>
  <c r="AF53" i="1" s="1"/>
  <c r="AF56" i="1" s="1"/>
  <c r="AE53" i="1"/>
  <c r="AE56" i="1" s="1"/>
  <c r="AF57" i="1" l="1"/>
  <c r="AE57" i="1"/>
  <c r="AC98" i="1"/>
  <c r="AC99" i="1" s="1"/>
  <c r="AE64" i="1"/>
  <c r="AD94" i="1"/>
  <c r="AD97" i="1" s="1"/>
  <c r="AD100" i="1" s="1"/>
  <c r="AD98" i="1" l="1"/>
  <c r="AD99" i="1" s="1"/>
  <c r="AF64" i="1"/>
  <c r="AF94" i="1" s="1"/>
  <c r="AF97" i="1" s="1"/>
  <c r="AF100" i="1" s="1"/>
  <c r="AE94" i="1"/>
  <c r="AE97" i="1" s="1"/>
  <c r="AE100" i="1" s="1"/>
  <c r="AF98" i="1" l="1"/>
  <c r="AF99" i="1" s="1"/>
  <c r="AE98" i="1"/>
  <c r="AE99" i="1" s="1"/>
</calcChain>
</file>

<file path=xl/sharedStrings.xml><?xml version="1.0" encoding="utf-8"?>
<sst xmlns="http://schemas.openxmlformats.org/spreadsheetml/2006/main" count="30" uniqueCount="24">
  <si>
    <t>T</t>
    <phoneticPr fontId="2" type="noConversion"/>
  </si>
  <si>
    <t>Legend</t>
    <phoneticPr fontId="2" type="noConversion"/>
  </si>
  <si>
    <r>
      <rPr>
        <sz val="10"/>
        <color theme="1"/>
        <rFont val="맑은 고딕"/>
        <family val="3"/>
        <charset val="129"/>
      </rPr>
      <t>연금저축</t>
    </r>
    <r>
      <rPr>
        <sz val="10"/>
        <color theme="1"/>
        <rFont val="Calibri"/>
        <family val="2"/>
      </rPr>
      <t xml:space="preserve"> 600 / IRP 300</t>
    </r>
    <phoneticPr fontId="2" type="noConversion"/>
  </si>
  <si>
    <r>
      <rPr>
        <sz val="10"/>
        <color theme="1"/>
        <rFont val="맑은 고딕"/>
        <family val="3"/>
        <charset val="129"/>
      </rPr>
      <t>누적평가금액</t>
    </r>
    <phoneticPr fontId="2" type="noConversion"/>
  </si>
  <si>
    <r>
      <rPr>
        <sz val="10"/>
        <color theme="1"/>
        <rFont val="맑은 고딕"/>
        <family val="3"/>
        <charset val="129"/>
      </rPr>
      <t>누적원금</t>
    </r>
    <phoneticPr fontId="2" type="noConversion"/>
  </si>
  <si>
    <r>
      <rPr>
        <sz val="10"/>
        <color theme="1"/>
        <rFont val="맑은 고딕"/>
        <family val="3"/>
        <charset val="129"/>
      </rPr>
      <t>누적공제액</t>
    </r>
    <phoneticPr fontId="2" type="noConversion"/>
  </si>
  <si>
    <r>
      <rPr>
        <sz val="10"/>
        <color theme="1"/>
        <rFont val="맑은 고딕"/>
        <family val="3"/>
        <charset val="129"/>
      </rPr>
      <t>연금저축</t>
    </r>
    <r>
      <rPr>
        <sz val="10"/>
        <color theme="1"/>
        <rFont val="Calibri"/>
        <family val="2"/>
      </rPr>
      <t xml:space="preserve"> 900</t>
    </r>
    <phoneticPr fontId="2" type="noConversion"/>
  </si>
  <si>
    <r>
      <rPr>
        <sz val="10"/>
        <color theme="1"/>
        <rFont val="맑은 고딕"/>
        <family val="3"/>
        <charset val="129"/>
      </rPr>
      <t>연금저축</t>
    </r>
    <r>
      <rPr>
        <sz val="10"/>
        <color theme="1"/>
        <rFont val="Calibri"/>
        <family val="2"/>
      </rPr>
      <t xml:space="preserve"> 900 </t>
    </r>
    <r>
      <rPr>
        <sz val="10"/>
        <color theme="1"/>
        <rFont val="맑은 고딕"/>
        <family val="3"/>
        <charset val="129"/>
      </rPr>
      <t>누적수익률</t>
    </r>
    <phoneticPr fontId="2" type="noConversion"/>
  </si>
  <si>
    <r>
      <rPr>
        <sz val="10"/>
        <color theme="1"/>
        <rFont val="맑은 고딕"/>
        <family val="3"/>
        <charset val="129"/>
      </rPr>
      <t>연</t>
    </r>
    <r>
      <rPr>
        <sz val="10"/>
        <color theme="1"/>
        <rFont val="Calibri"/>
        <family val="2"/>
      </rPr>
      <t xml:space="preserve">600 / IRP300 </t>
    </r>
    <r>
      <rPr>
        <sz val="10"/>
        <color theme="1"/>
        <rFont val="맑은 고딕"/>
        <family val="3"/>
        <charset val="129"/>
      </rPr>
      <t>누적수익률</t>
    </r>
    <phoneticPr fontId="2" type="noConversion"/>
  </si>
  <si>
    <t>차이</t>
    <phoneticPr fontId="2" type="noConversion"/>
  </si>
  <si>
    <r>
      <rPr>
        <sz val="10"/>
        <color theme="1"/>
        <rFont val="맑은 고딕"/>
        <family val="3"/>
        <charset val="129"/>
      </rPr>
      <t xml:space="preserve">공제율 / </t>
    </r>
    <r>
      <rPr>
        <sz val="10"/>
        <color theme="1"/>
        <rFont val="Calibri"/>
        <family val="3"/>
      </rPr>
      <t>Tax Deduction Rate</t>
    </r>
    <phoneticPr fontId="2" type="noConversion"/>
  </si>
  <si>
    <r>
      <rPr>
        <sz val="10"/>
        <color theme="1"/>
        <rFont val="맑은 고딕"/>
        <family val="3"/>
        <charset val="129"/>
      </rPr>
      <t>요율</t>
    </r>
    <r>
      <rPr>
        <sz val="10"/>
        <color theme="1"/>
        <rFont val="Calibri"/>
        <family val="2"/>
      </rPr>
      <t xml:space="preserve"> / Rate</t>
    </r>
    <phoneticPr fontId="2" type="noConversion"/>
  </si>
  <si>
    <r>
      <rPr>
        <sz val="10"/>
        <color theme="1"/>
        <rFont val="맑은 고딕"/>
        <family val="3"/>
        <charset val="129"/>
      </rPr>
      <t>비고</t>
    </r>
    <r>
      <rPr>
        <sz val="10"/>
        <color theme="1"/>
        <rFont val="Calibri"/>
        <family val="2"/>
      </rPr>
      <t xml:space="preserve"> / Remark</t>
    </r>
    <phoneticPr fontId="2" type="noConversion"/>
  </si>
  <si>
    <r>
      <t xml:space="preserve">13.2% </t>
    </r>
    <r>
      <rPr>
        <sz val="10"/>
        <color theme="1"/>
        <rFont val="맑은 고딕"/>
        <family val="3"/>
        <charset val="129"/>
      </rPr>
      <t>또는</t>
    </r>
    <r>
      <rPr>
        <sz val="10"/>
        <color theme="1"/>
        <rFont val="Calibri"/>
        <family val="2"/>
      </rPr>
      <t xml:space="preserve"> or 16.5%</t>
    </r>
    <phoneticPr fontId="2" type="noConversion"/>
  </si>
  <si>
    <r>
      <rPr>
        <sz val="10"/>
        <color theme="1"/>
        <rFont val="맑은 고딕"/>
        <family val="3"/>
        <charset val="129"/>
      </rPr>
      <t>연금저축</t>
    </r>
    <r>
      <rPr>
        <sz val="10"/>
        <color theme="1"/>
        <rFont val="Calibri"/>
        <family val="2"/>
      </rPr>
      <t xml:space="preserve"> 900 </t>
    </r>
    <r>
      <rPr>
        <sz val="10"/>
        <color theme="1"/>
        <rFont val="맑은 고딕"/>
        <family val="3"/>
        <charset val="129"/>
      </rPr>
      <t>수익률</t>
    </r>
    <r>
      <rPr>
        <sz val="10"/>
        <color theme="1"/>
        <rFont val="Calibri"/>
        <family val="2"/>
      </rPr>
      <t xml:space="preserve"> / Pension Saving Fund 9m KRW CAGR</t>
    </r>
    <phoneticPr fontId="2" type="noConversion"/>
  </si>
  <si>
    <r>
      <rPr>
        <sz val="10"/>
        <color theme="1"/>
        <rFont val="맑은 고딕"/>
        <family val="3"/>
        <charset val="129"/>
      </rPr>
      <t>공제액</t>
    </r>
    <r>
      <rPr>
        <sz val="10"/>
        <color theme="1"/>
        <rFont val="Calibri"/>
        <family val="2"/>
      </rPr>
      <t xml:space="preserve"> (</t>
    </r>
    <r>
      <rPr>
        <sz val="10"/>
        <color theme="1"/>
        <rFont val="Arial Unicode MS"/>
        <family val="2"/>
        <charset val="129"/>
      </rPr>
      <t xml:space="preserve">만원) </t>
    </r>
    <r>
      <rPr>
        <sz val="10"/>
        <color theme="1"/>
        <rFont val="Calibri"/>
        <family val="2"/>
      </rPr>
      <t>/ Deduction</t>
    </r>
    <r>
      <rPr>
        <sz val="10"/>
        <color theme="1"/>
        <rFont val="Calibri"/>
        <family val="3"/>
        <charset val="129"/>
      </rPr>
      <t xml:space="preserve"> (10k KRW)</t>
    </r>
    <phoneticPr fontId="2" type="noConversion"/>
  </si>
  <si>
    <t>CAGR</t>
    <phoneticPr fontId="2" type="noConversion"/>
  </si>
  <si>
    <r>
      <rPr>
        <sz val="10"/>
        <color theme="1"/>
        <rFont val="맑은 고딕"/>
        <family val="3"/>
        <charset val="129"/>
      </rPr>
      <t>위험자산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3"/>
        <charset val="129"/>
      </rPr>
      <t>수익률</t>
    </r>
    <r>
      <rPr>
        <sz val="10"/>
        <color theme="1"/>
        <rFont val="Calibri"/>
        <family val="2"/>
      </rPr>
      <t xml:space="preserve"> / Risk Asset CAGR</t>
    </r>
    <phoneticPr fontId="2" type="noConversion"/>
  </si>
  <si>
    <r>
      <rPr>
        <sz val="10"/>
        <color theme="1"/>
        <rFont val="맑은 고딕"/>
        <family val="3"/>
        <charset val="129"/>
      </rPr>
      <t>안전자산</t>
    </r>
    <r>
      <rPr>
        <sz val="10"/>
        <color theme="1"/>
        <rFont val="Calibri"/>
        <family val="2"/>
      </rPr>
      <t xml:space="preserve"> </t>
    </r>
    <r>
      <rPr>
        <sz val="10"/>
        <color theme="1"/>
        <rFont val="맑은 고딕"/>
        <family val="3"/>
        <charset val="129"/>
      </rPr>
      <t>수익률</t>
    </r>
    <r>
      <rPr>
        <sz val="10"/>
        <color theme="1"/>
        <rFont val="Calibri"/>
        <family val="2"/>
      </rPr>
      <t xml:space="preserve"> / Safe Asset CAGR</t>
    </r>
    <phoneticPr fontId="2" type="noConversion"/>
  </si>
  <si>
    <r>
      <rPr>
        <sz val="10"/>
        <color theme="1"/>
        <rFont val="맑은 고딕"/>
        <family val="3"/>
        <charset val="129"/>
      </rPr>
      <t>연금저축</t>
    </r>
    <r>
      <rPr>
        <sz val="10"/>
        <color theme="1"/>
        <rFont val="Calibri"/>
        <family val="2"/>
      </rPr>
      <t xml:space="preserve"> 600 / IRP 300 (Pension Saving Fund 6m / IRP 3m KRW)</t>
    </r>
    <phoneticPr fontId="2" type="noConversion"/>
  </si>
  <si>
    <t>Adj.</t>
    <phoneticPr fontId="2" type="noConversion"/>
  </si>
  <si>
    <r>
      <rPr>
        <b/>
        <sz val="10"/>
        <color theme="1"/>
        <rFont val="맑은 고딕"/>
        <family val="3"/>
        <charset val="129"/>
      </rPr>
      <t>연금저축</t>
    </r>
    <r>
      <rPr>
        <b/>
        <sz val="10"/>
        <color theme="1"/>
        <rFont val="Calibri"/>
        <family val="2"/>
      </rPr>
      <t xml:space="preserve"> 900  / Pension Saving Fund 9m KRW </t>
    </r>
    <phoneticPr fontId="2" type="noConversion"/>
  </si>
  <si>
    <r>
      <rPr>
        <sz val="10"/>
        <color theme="1"/>
        <rFont val="맑은 고딕"/>
        <family val="3"/>
        <charset val="129"/>
      </rPr>
      <t>연금저축</t>
    </r>
    <r>
      <rPr>
        <sz val="10"/>
        <color theme="1"/>
        <rFont val="Calibri"/>
        <family val="2"/>
      </rPr>
      <t xml:space="preserve"> 900 </t>
    </r>
    <r>
      <rPr>
        <sz val="10"/>
        <color theme="1"/>
        <rFont val="맑은 고딕"/>
        <family val="3"/>
        <charset val="129"/>
      </rPr>
      <t>수익률</t>
    </r>
    <r>
      <rPr>
        <sz val="10"/>
        <color theme="1"/>
        <rFont val="Calibri"/>
        <family val="2"/>
      </rPr>
      <t xml:space="preserve"> / Pension Saving Fund 6m / IRP 3m KRW CAGR</t>
    </r>
    <phoneticPr fontId="2" type="noConversion"/>
  </si>
  <si>
    <r>
      <rPr>
        <b/>
        <sz val="10"/>
        <color theme="1"/>
        <rFont val="맑은 고딕"/>
        <family val="3"/>
        <charset val="129"/>
      </rPr>
      <t>연금저축</t>
    </r>
    <r>
      <rPr>
        <b/>
        <sz val="10"/>
        <color theme="1"/>
        <rFont val="Calibri"/>
        <family val="2"/>
      </rPr>
      <t xml:space="preserve"> 600 / IRP 300 / Pension Saving Fund 6m / IRP 3m KRW CAGR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</si>
</sst>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76" formatCode="_-* #,##0.0_-;\-* #,##0.0_-;_-* &quot;-&quot;_-;_-@_-"/>
    <numFmt numFmtId="177" formatCode="0.0%"/>
  </numFmts>
  <fonts count="1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Calibri"/>
      <family val="2"/>
    </font>
    <font>
      <sz val="10"/>
      <color theme="1"/>
      <name val="맑은 고딕"/>
      <family val="3"/>
      <charset val="129"/>
    </font>
    <font>
      <b/>
      <sz val="10"/>
      <color theme="1"/>
      <name val="Calibri"/>
      <family val="2"/>
    </font>
    <font>
      <b/>
      <sz val="10"/>
      <color theme="1"/>
      <name val="맑은 고딕"/>
      <family val="3"/>
      <charset val="129"/>
    </font>
    <font>
      <sz val="10"/>
      <color theme="1"/>
      <name val="맑은 고딕"/>
      <family val="2"/>
      <charset val="129"/>
    </font>
    <font>
      <sz val="10"/>
      <color theme="1"/>
      <name val="Calibri"/>
      <family val="3"/>
    </font>
    <font>
      <sz val="10"/>
      <color theme="1"/>
      <name val="Calibri"/>
      <family val="3"/>
      <charset val="129"/>
    </font>
    <font>
      <sz val="10"/>
      <color theme="1"/>
      <name val="Arial Unicode MS"/>
      <family val="2"/>
      <charset val="129"/>
    </font>
    <font>
      <b/>
      <sz val="10"/>
      <color theme="1"/>
      <name val="Calibri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3" fillId="0" borderId="0" xfId="0" applyFont="1">
      <alignment vertical="center"/>
    </xf>
    <xf numFmtId="177" fontId="3" fillId="0" borderId="0" xfId="0" applyNumberFormat="1" applyFont="1">
      <alignment vertical="center"/>
    </xf>
    <xf numFmtId="176" fontId="3" fillId="0" borderId="0" xfId="1" applyNumberFormat="1" applyFont="1">
      <alignment vertical="center"/>
    </xf>
    <xf numFmtId="177" fontId="3" fillId="0" borderId="0" xfId="2" applyNumberFormat="1" applyFont="1">
      <alignment vertical="center"/>
    </xf>
    <xf numFmtId="0" fontId="3" fillId="3" borderId="0" xfId="0" applyFont="1" applyFill="1">
      <alignment vertical="center"/>
    </xf>
    <xf numFmtId="0" fontId="5" fillId="0" borderId="0" xfId="0" applyFont="1">
      <alignment vertical="center"/>
    </xf>
    <xf numFmtId="41" fontId="3" fillId="0" borderId="0" xfId="1" applyFont="1">
      <alignment vertical="center"/>
    </xf>
    <xf numFmtId="41" fontId="3" fillId="3" borderId="0" xfId="1" applyFont="1" applyFill="1">
      <alignment vertical="center"/>
    </xf>
    <xf numFmtId="0" fontId="7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7" fontId="5" fillId="2" borderId="0" xfId="0" applyNumberFormat="1" applyFont="1" applyFill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176" fontId="3" fillId="0" borderId="0" xfId="1" applyNumberFormat="1" applyFont="1" applyAlignment="1">
      <alignment horizontal="center" vertical="center"/>
    </xf>
    <xf numFmtId="177" fontId="3" fillId="0" borderId="0" xfId="2" applyNumberFormat="1" applyFont="1" applyAlignment="1">
      <alignment horizontal="center" vertical="center"/>
    </xf>
    <xf numFmtId="43" fontId="3" fillId="0" borderId="0" xfId="0" applyNumberFormat="1" applyFont="1" applyAlignment="1">
      <alignment horizontal="center"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1" fillId="0" borderId="0" xfId="0" applyFont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나눔고딕" panose="020D0604000000000000" pitchFamily="50" charset="-127"/>
                <a:ea typeface="나눔고딕" panose="020D0604000000000000" pitchFamily="50" charset="-127"/>
                <a:cs typeface="+mn-cs"/>
              </a:defRPr>
            </a:pPr>
            <a:r>
              <a:rPr lang="ko-KR"/>
              <a:t>평가금액 결과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나눔고딕" panose="020D0604000000000000" pitchFamily="50" charset="-127"/>
              <a:ea typeface="나눔고딕" panose="020D0604000000000000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Doc!$B$56</c:f>
              <c:strCache>
                <c:ptCount val="1"/>
                <c:pt idx="0">
                  <c:v>연금저축 900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나눔고딕" panose="020D0604000000000000" pitchFamily="50" charset="-127"/>
                    <a:ea typeface="나눔고딕" panose="020D0604000000000000" pitchFamily="50" charset="-127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Doc!$C$56:$AF$56</c:f>
              <c:numCache>
                <c:formatCode>_(* #,##0_);_(* \(#,##0\);_(* "-"_);_(@_)</c:formatCode>
                <c:ptCount val="30"/>
                <c:pt idx="0">
                  <c:v>1053</c:v>
                </c:pt>
                <c:pt idx="1">
                  <c:v>2163.2399999999998</c:v>
                </c:pt>
                <c:pt idx="2">
                  <c:v>3334.1544000000004</c:v>
                </c:pt>
                <c:pt idx="3">
                  <c:v>4569.383664</c:v>
                </c:pt>
                <c:pt idx="4">
                  <c:v>5872.7866838400005</c:v>
                </c:pt>
                <c:pt idx="5">
                  <c:v>7248.4538848704015</c:v>
                </c:pt>
                <c:pt idx="6">
                  <c:v>8700.7211179626247</c:v>
                </c:pt>
                <c:pt idx="7">
                  <c:v>10234.184385040384</c:v>
                </c:pt>
                <c:pt idx="8">
                  <c:v>11853.715448142806</c:v>
                </c:pt>
                <c:pt idx="9">
                  <c:v>13564.478375031375</c:v>
                </c:pt>
                <c:pt idx="10">
                  <c:v>15371.947077533257</c:v>
                </c:pt>
                <c:pt idx="11">
                  <c:v>17281.923902185255</c:v>
                </c:pt>
                <c:pt idx="12">
                  <c:v>19300.559336316372</c:v>
                </c:pt>
                <c:pt idx="13">
                  <c:v>21434.372896495359</c:v>
                </c:pt>
                <c:pt idx="14">
                  <c:v>23690.275270285081</c:v>
                </c:pt>
                <c:pt idx="15">
                  <c:v>26075.591786502187</c:v>
                </c:pt>
                <c:pt idx="16">
                  <c:v>28598.087293692319</c:v>
                </c:pt>
                <c:pt idx="17">
                  <c:v>31265.992531313859</c:v>
                </c:pt>
                <c:pt idx="18">
                  <c:v>34088.032083192695</c:v>
                </c:pt>
                <c:pt idx="19">
                  <c:v>37073.45400818425</c:v>
                </c:pt>
                <c:pt idx="20">
                  <c:v>40232.061248675309</c:v>
                </c:pt>
                <c:pt idx="21">
                  <c:v>43574.244923595834</c:v>
                </c:pt>
                <c:pt idx="22">
                  <c:v>47111.019619011589</c:v>
                </c:pt>
                <c:pt idx="23">
                  <c:v>50854.060796152291</c:v>
                </c:pt>
                <c:pt idx="24">
                  <c:v>54815.744443921431</c:v>
                </c:pt>
                <c:pt idx="25">
                  <c:v>59009.189110556719</c:v>
                </c:pt>
                <c:pt idx="26">
                  <c:v>63448.300457190126</c:v>
                </c:pt>
                <c:pt idx="27">
                  <c:v>68147.81848462153</c:v>
                </c:pt>
                <c:pt idx="28">
                  <c:v>73123.367593698829</c:v>
                </c:pt>
                <c:pt idx="29">
                  <c:v>78391.509649320753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8E-47E4-96A0-4EF00C72AC6B}"/>
            </c:ext>
          </c:extLst>
        </c:ser>
        <c:ser>
          <c:idx val="2"/>
          <c:order val="1"/>
          <c:tx>
            <c:strRef>
              <c:f>Doc!$B$97</c:f>
              <c:strCache>
                <c:ptCount val="1"/>
                <c:pt idx="0">
                  <c:v>연금저축 600 / IRP 300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Doc!$C$97:$AF$97</c:f>
              <c:numCache>
                <c:formatCode>_(* #,##0_);_(* \(#,##0\);_(* "-"_);_(@_)</c:formatCode>
                <c:ptCount val="30"/>
                <c:pt idx="0">
                  <c:v>1089</c:v>
                </c:pt>
                <c:pt idx="1">
                  <c:v>2220.3224999999998</c:v>
                </c:pt>
                <c:pt idx="2">
                  <c:v>3395.8720124999995</c:v>
                </c:pt>
                <c:pt idx="3">
                  <c:v>4617.6387530624997</c:v>
                </c:pt>
                <c:pt idx="4">
                  <c:v>5887.7024969503109</c:v>
                </c:pt>
                <c:pt idx="5">
                  <c:v>7208.236609313075</c:v>
                </c:pt>
                <c:pt idx="6">
                  <c:v>8581.5122567321632</c:v>
                </c:pt>
                <c:pt idx="7">
                  <c:v>10009.902808285111</c:v>
                </c:pt>
                <c:pt idx="8">
                  <c:v>11495.88843465794</c:v>
                </c:pt>
                <c:pt idx="9">
                  <c:v>13042.060914217545</c:v>
                </c:pt>
                <c:pt idx="10">
                  <c:v>14651.128655357335</c:v>
                </c:pt>
                <c:pt idx="11">
                  <c:v>16325.921944848415</c:v>
                </c:pt>
                <c:pt idx="12">
                  <c:v>18069.398432366594</c:v>
                </c:pt>
                <c:pt idx="13">
                  <c:v>19884.648861823087</c:v>
                </c:pt>
                <c:pt idx="14">
                  <c:v>21774.903060605127</c:v>
                </c:pt>
                <c:pt idx="15">
                  <c:v>23743.536198332349</c:v>
                </c:pt>
                <c:pt idx="16">
                  <c:v>25794.075327257302</c:v>
                </c:pt>
                <c:pt idx="17">
                  <c:v>27930.206216983879</c:v>
                </c:pt>
                <c:pt idx="18">
                  <c:v>30155.780496748153</c:v>
                </c:pt>
                <c:pt idx="19">
                  <c:v>32474.823119101817</c:v>
                </c:pt>
                <c:pt idx="20">
                  <c:v>34891.540159461394</c:v>
                </c:pt>
                <c:pt idx="21">
                  <c:v>37410.326966637163</c:v>
                </c:pt>
                <c:pt idx="22">
                  <c:v>40035.77668013583</c:v>
                </c:pt>
                <c:pt idx="23">
                  <c:v>42772.68913074195</c:v>
                </c:pt>
                <c:pt idx="24">
                  <c:v>45626.080141625331</c:v>
                </c:pt>
                <c:pt idx="25">
                  <c:v>48601.191247998482</c:v>
                </c:pt>
                <c:pt idx="26">
                  <c:v>51703.499854158414</c:v>
                </c:pt>
                <c:pt idx="27">
                  <c:v>54938.729847595525</c:v>
                </c:pt>
                <c:pt idx="28">
                  <c:v>58312.862690737333</c:v>
                </c:pt>
                <c:pt idx="29">
                  <c:v>61832.149011820504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8E-47E4-96A0-4EF00C72AC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2037087"/>
        <c:axId val="562271647"/>
      </c:barChart>
      <c:catAx>
        <c:axId val="56203708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나눔고딕" panose="020D0604000000000000" pitchFamily="50" charset="-127"/>
                <a:ea typeface="나눔고딕" panose="020D0604000000000000" pitchFamily="50" charset="-127"/>
                <a:cs typeface="+mn-cs"/>
              </a:defRPr>
            </a:pPr>
            <a:endParaRPr lang="ko-KR"/>
          </a:p>
        </c:txPr>
        <c:crossAx val="562271647"/>
        <c:crosses val="autoZero"/>
        <c:auto val="1"/>
        <c:lblAlgn val="ctr"/>
        <c:lblOffset val="100"/>
        <c:noMultiLvlLbl val="0"/>
      </c:catAx>
      <c:valAx>
        <c:axId val="562271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나눔고딕" panose="020D0604000000000000" pitchFamily="50" charset="-127"/>
                <a:ea typeface="나눔고딕" panose="020D0604000000000000" pitchFamily="50" charset="-127"/>
                <a:cs typeface="+mn-cs"/>
              </a:defRPr>
            </a:pPr>
            <a:endParaRPr lang="ko-KR"/>
          </a:p>
        </c:txPr>
        <c:crossAx val="5620370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나눔고딕" panose="020D0604000000000000" pitchFamily="50" charset="-127"/>
              <a:ea typeface="나눔고딕" panose="020D0604000000000000" pitchFamily="50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나눔고딕" panose="020D0604000000000000" pitchFamily="50" charset="-127"/>
          <a:ea typeface="나눔고딕" panose="020D0604000000000000" pitchFamily="50" charset="-127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나눔고딕" panose="020D0604000000000000" pitchFamily="50" charset="-127"/>
                <a:ea typeface="나눔고딕" panose="020D0604000000000000" pitchFamily="50" charset="-127"/>
                <a:cs typeface="+mn-cs"/>
              </a:defRPr>
            </a:pPr>
            <a:r>
              <a:rPr lang="ko-KR"/>
              <a:t>평가금액 결과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나눔고딕" panose="020D0604000000000000" pitchFamily="50" charset="-127"/>
              <a:ea typeface="나눔고딕" panose="020D0604000000000000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Doc!$B$56</c:f>
              <c:strCache>
                <c:ptCount val="1"/>
                <c:pt idx="0">
                  <c:v>연금저축 900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나눔고딕" panose="020D0604000000000000" pitchFamily="50" charset="-127"/>
                    <a:ea typeface="나눔고딕" panose="020D0604000000000000" pitchFamily="50" charset="-127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Doc!$C$56:$AF$56</c:f>
              <c:numCache>
                <c:formatCode>_(* #,##0_);_(* \(#,##0\);_(* "-"_);_(@_)</c:formatCode>
                <c:ptCount val="30"/>
                <c:pt idx="0">
                  <c:v>1053</c:v>
                </c:pt>
                <c:pt idx="1">
                  <c:v>2163.2399999999998</c:v>
                </c:pt>
                <c:pt idx="2">
                  <c:v>3334.1544000000004</c:v>
                </c:pt>
                <c:pt idx="3">
                  <c:v>4569.383664</c:v>
                </c:pt>
                <c:pt idx="4">
                  <c:v>5872.7866838400005</c:v>
                </c:pt>
                <c:pt idx="5">
                  <c:v>7248.4538848704015</c:v>
                </c:pt>
                <c:pt idx="6">
                  <c:v>8700.7211179626247</c:v>
                </c:pt>
                <c:pt idx="7">
                  <c:v>10234.184385040384</c:v>
                </c:pt>
                <c:pt idx="8">
                  <c:v>11853.715448142806</c:v>
                </c:pt>
                <c:pt idx="9">
                  <c:v>13564.478375031375</c:v>
                </c:pt>
                <c:pt idx="10">
                  <c:v>15371.947077533257</c:v>
                </c:pt>
                <c:pt idx="11">
                  <c:v>17281.923902185255</c:v>
                </c:pt>
                <c:pt idx="12">
                  <c:v>19300.559336316372</c:v>
                </c:pt>
                <c:pt idx="13">
                  <c:v>21434.372896495359</c:v>
                </c:pt>
                <c:pt idx="14">
                  <c:v>23690.275270285081</c:v>
                </c:pt>
                <c:pt idx="15">
                  <c:v>26075.591786502187</c:v>
                </c:pt>
                <c:pt idx="16">
                  <c:v>28598.087293692319</c:v>
                </c:pt>
                <c:pt idx="17">
                  <c:v>31265.992531313859</c:v>
                </c:pt>
                <c:pt idx="18">
                  <c:v>34088.032083192695</c:v>
                </c:pt>
                <c:pt idx="19">
                  <c:v>37073.45400818425</c:v>
                </c:pt>
                <c:pt idx="20">
                  <c:v>40232.061248675309</c:v>
                </c:pt>
                <c:pt idx="21">
                  <c:v>43574.244923595834</c:v>
                </c:pt>
                <c:pt idx="22">
                  <c:v>47111.019619011589</c:v>
                </c:pt>
                <c:pt idx="23">
                  <c:v>50854.060796152291</c:v>
                </c:pt>
                <c:pt idx="24">
                  <c:v>54815.744443921431</c:v>
                </c:pt>
                <c:pt idx="25">
                  <c:v>59009.189110556719</c:v>
                </c:pt>
                <c:pt idx="26">
                  <c:v>63448.300457190126</c:v>
                </c:pt>
                <c:pt idx="27">
                  <c:v>68147.81848462153</c:v>
                </c:pt>
                <c:pt idx="28">
                  <c:v>73123.367593698829</c:v>
                </c:pt>
                <c:pt idx="29">
                  <c:v>78391.509649320753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71-4525-A83A-0A8D5B7DEA53}"/>
            </c:ext>
          </c:extLst>
        </c:ser>
        <c:ser>
          <c:idx val="1"/>
          <c:order val="1"/>
          <c:tx>
            <c:strRef>
              <c:f>Doc!$B$97</c:f>
              <c:strCache>
                <c:ptCount val="1"/>
                <c:pt idx="0">
                  <c:v>연금저축 600 / IRP 300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Doc!$C$97:$AF$97</c:f>
              <c:numCache>
                <c:formatCode>_(* #,##0_);_(* \(#,##0\);_(* "-"_);_(@_)</c:formatCode>
                <c:ptCount val="30"/>
                <c:pt idx="0">
                  <c:v>1089</c:v>
                </c:pt>
                <c:pt idx="1">
                  <c:v>2220.3224999999998</c:v>
                </c:pt>
                <c:pt idx="2">
                  <c:v>3395.8720124999995</c:v>
                </c:pt>
                <c:pt idx="3">
                  <c:v>4617.6387530624997</c:v>
                </c:pt>
                <c:pt idx="4">
                  <c:v>5887.7024969503109</c:v>
                </c:pt>
                <c:pt idx="5">
                  <c:v>7208.236609313075</c:v>
                </c:pt>
                <c:pt idx="6">
                  <c:v>8581.5122567321632</c:v>
                </c:pt>
                <c:pt idx="7">
                  <c:v>10009.902808285111</c:v>
                </c:pt>
                <c:pt idx="8">
                  <c:v>11495.88843465794</c:v>
                </c:pt>
                <c:pt idx="9">
                  <c:v>13042.060914217545</c:v>
                </c:pt>
                <c:pt idx="10">
                  <c:v>14651.128655357335</c:v>
                </c:pt>
                <c:pt idx="11">
                  <c:v>16325.921944848415</c:v>
                </c:pt>
                <c:pt idx="12">
                  <c:v>18069.398432366594</c:v>
                </c:pt>
                <c:pt idx="13">
                  <c:v>19884.648861823087</c:v>
                </c:pt>
                <c:pt idx="14">
                  <c:v>21774.903060605127</c:v>
                </c:pt>
                <c:pt idx="15">
                  <c:v>23743.536198332349</c:v>
                </c:pt>
                <c:pt idx="16">
                  <c:v>25794.075327257302</c:v>
                </c:pt>
                <c:pt idx="17">
                  <c:v>27930.206216983879</c:v>
                </c:pt>
                <c:pt idx="18">
                  <c:v>30155.780496748153</c:v>
                </c:pt>
                <c:pt idx="19">
                  <c:v>32474.823119101817</c:v>
                </c:pt>
                <c:pt idx="20">
                  <c:v>34891.540159461394</c:v>
                </c:pt>
                <c:pt idx="21">
                  <c:v>37410.326966637163</c:v>
                </c:pt>
                <c:pt idx="22">
                  <c:v>40035.77668013583</c:v>
                </c:pt>
                <c:pt idx="23">
                  <c:v>42772.68913074195</c:v>
                </c:pt>
                <c:pt idx="24">
                  <c:v>45626.080141625331</c:v>
                </c:pt>
                <c:pt idx="25">
                  <c:v>48601.191247998482</c:v>
                </c:pt>
                <c:pt idx="26">
                  <c:v>51703.499854158414</c:v>
                </c:pt>
                <c:pt idx="27">
                  <c:v>54938.729847595525</c:v>
                </c:pt>
                <c:pt idx="28">
                  <c:v>58312.862690737333</c:v>
                </c:pt>
                <c:pt idx="29">
                  <c:v>61832.149011820504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71-4525-A83A-0A8D5B7DEA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2030687"/>
        <c:axId val="562264575"/>
      </c:lineChart>
      <c:catAx>
        <c:axId val="56203068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나눔고딕" panose="020D0604000000000000" pitchFamily="50" charset="-127"/>
                <a:ea typeface="나눔고딕" panose="020D0604000000000000" pitchFamily="50" charset="-127"/>
                <a:cs typeface="+mn-cs"/>
              </a:defRPr>
            </a:pPr>
            <a:endParaRPr lang="ko-KR"/>
          </a:p>
        </c:txPr>
        <c:crossAx val="562264575"/>
        <c:crosses val="autoZero"/>
        <c:auto val="1"/>
        <c:lblAlgn val="ctr"/>
        <c:lblOffset val="100"/>
        <c:noMultiLvlLbl val="0"/>
      </c:catAx>
      <c:valAx>
        <c:axId val="562264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나눔고딕" panose="020D0604000000000000" pitchFamily="50" charset="-127"/>
                <a:ea typeface="나눔고딕" panose="020D0604000000000000" pitchFamily="50" charset="-127"/>
                <a:cs typeface="+mn-cs"/>
              </a:defRPr>
            </a:pPr>
            <a:endParaRPr lang="ko-KR"/>
          </a:p>
        </c:txPr>
        <c:crossAx val="562030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나눔고딕" panose="020D0604000000000000" pitchFamily="50" charset="-127"/>
              <a:ea typeface="나눔고딕" panose="020D0604000000000000" pitchFamily="50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나눔고딕" panose="020D0604000000000000" pitchFamily="50" charset="-127"/>
          <a:ea typeface="나눔고딕" panose="020D0604000000000000" pitchFamily="50" charset="-127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나눔고딕" panose="020D0604000000000000" pitchFamily="50" charset="-127"/>
                <a:ea typeface="나눔고딕" panose="020D0604000000000000" pitchFamily="50" charset="-127"/>
                <a:cs typeface="+mn-cs"/>
              </a:defRPr>
            </a:pPr>
            <a:r>
              <a:rPr lang="ko-KR"/>
              <a:t>누적수익률 비교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나눔고딕" panose="020D0604000000000000" pitchFamily="50" charset="-127"/>
              <a:ea typeface="나눔고딕" panose="020D0604000000000000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Doc!$B$57</c:f>
              <c:strCache>
                <c:ptCount val="1"/>
                <c:pt idx="0">
                  <c:v>연금저축 900 누적수익률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나눔고딕" panose="020D0604000000000000" pitchFamily="50" charset="-127"/>
                    <a:ea typeface="나눔고딕" panose="020D0604000000000000" pitchFamily="50" charset="-127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Doc!$C$57:$AF$57</c:f>
              <c:numCache>
                <c:formatCode>0.0%</c:formatCode>
                <c:ptCount val="30"/>
                <c:pt idx="0">
                  <c:v>0.16999999999999993</c:v>
                </c:pt>
                <c:pt idx="1">
                  <c:v>0.20179999999999998</c:v>
                </c:pt>
                <c:pt idx="2">
                  <c:v>0.23487200000000019</c:v>
                </c:pt>
                <c:pt idx="3">
                  <c:v>0.26927323999999997</c:v>
                </c:pt>
                <c:pt idx="4">
                  <c:v>0.30506370752</c:v>
                </c:pt>
                <c:pt idx="5">
                  <c:v>0.34230627497600019</c:v>
                </c:pt>
                <c:pt idx="6">
                  <c:v>0.38106684412105163</c:v>
                </c:pt>
                <c:pt idx="7">
                  <c:v>0.42141449792227559</c:v>
                </c:pt>
                <c:pt idx="8">
                  <c:v>0.46342166026454401</c:v>
                </c:pt>
                <c:pt idx="9">
                  <c:v>0.50716426389237501</c:v>
                </c:pt>
                <c:pt idx="10">
                  <c:v>0.55272192702356127</c:v>
                </c:pt>
                <c:pt idx="11">
                  <c:v>0.6001781390912273</c:v>
                </c:pt>
                <c:pt idx="12">
                  <c:v>0.64962045609541641</c:v>
                </c:pt>
                <c:pt idx="13">
                  <c:v>0.70114070607106016</c:v>
                </c:pt>
                <c:pt idx="14">
                  <c:v>0.75483520520630232</c:v>
                </c:pt>
                <c:pt idx="15">
                  <c:v>0.81080498517376309</c:v>
                </c:pt>
                <c:pt idx="16">
                  <c:v>0.86915603226747185</c:v>
                </c:pt>
                <c:pt idx="17">
                  <c:v>0.92999953896999132</c:v>
                </c:pt>
                <c:pt idx="18">
                  <c:v>0.99345216860775998</c:v>
                </c:pt>
                <c:pt idx="19">
                  <c:v>1.0596363337880139</c:v>
                </c:pt>
                <c:pt idx="20">
                  <c:v>1.1286804893479001</c:v>
                </c:pt>
                <c:pt idx="21">
                  <c:v>1.2007194405856483</c:v>
                </c:pt>
                <c:pt idx="22">
                  <c:v>1.2758946675851011</c:v>
                </c:pt>
                <c:pt idx="23">
                  <c:v>1.3543546664885322</c:v>
                </c:pt>
                <c:pt idx="24">
                  <c:v>1.4362553086187302</c:v>
                </c:pt>
                <c:pt idx="25">
                  <c:v>1.52176021839986</c:v>
                </c:pt>
                <c:pt idx="26">
                  <c:v>1.6110411710777828</c:v>
                </c:pt>
                <c:pt idx="27">
                  <c:v>1.7042785112945054</c:v>
                </c:pt>
                <c:pt idx="28">
                  <c:v>1.8016615936283076</c:v>
                </c:pt>
                <c:pt idx="29">
                  <c:v>1.9033892462711388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C6-469C-9D7E-9EDFF1F484D6}"/>
            </c:ext>
          </c:extLst>
        </c:ser>
        <c:ser>
          <c:idx val="1"/>
          <c:order val="1"/>
          <c:tx>
            <c:strRef>
              <c:f>Doc!$B$98</c:f>
              <c:strCache>
                <c:ptCount val="1"/>
                <c:pt idx="0">
                  <c:v>연600 / IRP300 누적수익률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Doc!$C$98:$AF$98</c:f>
              <c:numCache>
                <c:formatCode>0.0%</c:formatCode>
                <c:ptCount val="30"/>
                <c:pt idx="0">
                  <c:v>0.20999999999999996</c:v>
                </c:pt>
                <c:pt idx="1">
                  <c:v>0.23351249999999979</c:v>
                </c:pt>
                <c:pt idx="2">
                  <c:v>0.25773037499999973</c:v>
                </c:pt>
                <c:pt idx="3">
                  <c:v>0.2826774314062499</c:v>
                </c:pt>
                <c:pt idx="4">
                  <c:v>0.30837833265562464</c:v>
                </c:pt>
                <c:pt idx="5">
                  <c:v>0.33485863135427318</c:v>
                </c:pt>
                <c:pt idx="6">
                  <c:v>0.36214480265589888</c:v>
                </c:pt>
                <c:pt idx="7">
                  <c:v>0.39026427892848758</c:v>
                </c:pt>
                <c:pt idx="8">
                  <c:v>0.41924548576023946</c:v>
                </c:pt>
                <c:pt idx="9">
                  <c:v>0.44911787935750502</c:v>
                </c:pt>
                <c:pt idx="10">
                  <c:v>0.47991198538962987</c:v>
                </c:pt>
                <c:pt idx="11">
                  <c:v>0.51165943933781621</c:v>
                </c:pt>
                <c:pt idx="12">
                  <c:v>0.54439302840740122</c:v>
                </c:pt>
                <c:pt idx="13">
                  <c:v>0.57814673506532444</c:v>
                </c:pt>
                <c:pt idx="14">
                  <c:v>0.61295578226704639</c:v>
                </c:pt>
                <c:pt idx="15">
                  <c:v>0.64885668043974642</c:v>
                </c:pt>
                <c:pt idx="16">
                  <c:v>0.68588727629132684</c:v>
                </c:pt>
                <c:pt idx="17">
                  <c:v>0.72408680351752341</c:v>
                </c:pt>
                <c:pt idx="18">
                  <c:v>0.76349593548234806</c:v>
                </c:pt>
                <c:pt idx="19">
                  <c:v>0.8041568399501009</c:v>
                </c:pt>
                <c:pt idx="20">
                  <c:v>0.84611323595033827</c:v>
                </c:pt>
                <c:pt idx="21">
                  <c:v>0.88941045286046272</c:v>
                </c:pt>
                <c:pt idx="22">
                  <c:v>0.93409549179400142</c:v>
                </c:pt>
                <c:pt idx="23">
                  <c:v>0.98021708938620145</c:v>
                </c:pt>
                <c:pt idx="24">
                  <c:v>1.0278257840722369</c:v>
                </c:pt>
                <c:pt idx="25">
                  <c:v>1.0769739849572</c:v>
                </c:pt>
                <c:pt idx="26">
                  <c:v>1.1277160433810045</c:v>
                </c:pt>
                <c:pt idx="27">
                  <c:v>1.1801083272855366</c:v>
                </c:pt>
                <c:pt idx="28">
                  <c:v>1.2342092984956832</c:v>
                </c:pt>
                <c:pt idx="29">
                  <c:v>1.2900795930303892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C6-469C-9D7E-9EDFF1F484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46696575"/>
        <c:axId val="1658293247"/>
      </c:lineChart>
      <c:catAx>
        <c:axId val="204669657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나눔고딕" panose="020D0604000000000000" pitchFamily="50" charset="-127"/>
                <a:ea typeface="나눔고딕" panose="020D0604000000000000" pitchFamily="50" charset="-127"/>
                <a:cs typeface="+mn-cs"/>
              </a:defRPr>
            </a:pPr>
            <a:endParaRPr lang="ko-KR"/>
          </a:p>
        </c:txPr>
        <c:crossAx val="1658293247"/>
        <c:crosses val="autoZero"/>
        <c:auto val="1"/>
        <c:lblAlgn val="ctr"/>
        <c:lblOffset val="100"/>
        <c:noMultiLvlLbl val="0"/>
      </c:catAx>
      <c:valAx>
        <c:axId val="16582932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나눔고딕" panose="020D0604000000000000" pitchFamily="50" charset="-127"/>
                <a:ea typeface="나눔고딕" panose="020D0604000000000000" pitchFamily="50" charset="-127"/>
                <a:cs typeface="+mn-cs"/>
              </a:defRPr>
            </a:pPr>
            <a:endParaRPr lang="ko-KR"/>
          </a:p>
        </c:txPr>
        <c:crossAx val="20466965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나눔고딕" panose="020D0604000000000000" pitchFamily="50" charset="-127"/>
              <a:ea typeface="나눔고딕" panose="020D0604000000000000" pitchFamily="50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나눔고딕" panose="020D0604000000000000" pitchFamily="50" charset="-127"/>
          <a:ea typeface="나눔고딕" panose="020D0604000000000000" pitchFamily="50" charset="-127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나눔고딕" panose="020D0604000000000000" pitchFamily="50" charset="-127"/>
                <a:ea typeface="나눔고딕" panose="020D0604000000000000" pitchFamily="50" charset="-127"/>
                <a:cs typeface="+mn-cs"/>
              </a:defRPr>
            </a:pPr>
            <a:r>
              <a:rPr lang="en-US" altLang="ko-KR"/>
              <a:t>PSFA 9m</a:t>
            </a:r>
            <a:r>
              <a:rPr lang="en-US" altLang="ko-KR" baseline="0"/>
              <a:t> KRW vs PSFA 6m+IRP3m KRW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나눔고딕" panose="020D0604000000000000" pitchFamily="50" charset="-127"/>
              <a:ea typeface="나눔고딕" panose="020D0604000000000000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PSFA 9m KRW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나눔고딕" panose="020D0604000000000000" pitchFamily="50" charset="-127"/>
                    <a:ea typeface="나눔고딕" panose="020D0604000000000000" pitchFamily="50" charset="-127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Doc!$C$56:$AF$56</c:f>
              <c:numCache>
                <c:formatCode>_(* #,##0_);_(* \(#,##0\);_(* "-"_);_(@_)</c:formatCode>
                <c:ptCount val="30"/>
                <c:pt idx="0">
                  <c:v>1053</c:v>
                </c:pt>
                <c:pt idx="1">
                  <c:v>2163.2399999999998</c:v>
                </c:pt>
                <c:pt idx="2">
                  <c:v>3334.1544000000004</c:v>
                </c:pt>
                <c:pt idx="3">
                  <c:v>4569.383664</c:v>
                </c:pt>
                <c:pt idx="4">
                  <c:v>5872.7866838400005</c:v>
                </c:pt>
                <c:pt idx="5">
                  <c:v>7248.4538848704015</c:v>
                </c:pt>
                <c:pt idx="6">
                  <c:v>8700.7211179626247</c:v>
                </c:pt>
                <c:pt idx="7">
                  <c:v>10234.184385040384</c:v>
                </c:pt>
                <c:pt idx="8">
                  <c:v>11853.715448142806</c:v>
                </c:pt>
                <c:pt idx="9">
                  <c:v>13564.478375031375</c:v>
                </c:pt>
                <c:pt idx="10">
                  <c:v>15371.947077533257</c:v>
                </c:pt>
                <c:pt idx="11">
                  <c:v>17281.923902185255</c:v>
                </c:pt>
                <c:pt idx="12">
                  <c:v>19300.559336316372</c:v>
                </c:pt>
                <c:pt idx="13">
                  <c:v>21434.372896495359</c:v>
                </c:pt>
                <c:pt idx="14">
                  <c:v>23690.275270285081</c:v>
                </c:pt>
                <c:pt idx="15">
                  <c:v>26075.591786502187</c:v>
                </c:pt>
                <c:pt idx="16">
                  <c:v>28598.087293692319</c:v>
                </c:pt>
                <c:pt idx="17">
                  <c:v>31265.992531313859</c:v>
                </c:pt>
                <c:pt idx="18">
                  <c:v>34088.032083192695</c:v>
                </c:pt>
                <c:pt idx="19">
                  <c:v>37073.45400818425</c:v>
                </c:pt>
                <c:pt idx="20">
                  <c:v>40232.061248675309</c:v>
                </c:pt>
                <c:pt idx="21">
                  <c:v>43574.244923595834</c:v>
                </c:pt>
                <c:pt idx="22">
                  <c:v>47111.019619011589</c:v>
                </c:pt>
                <c:pt idx="23">
                  <c:v>50854.060796152291</c:v>
                </c:pt>
                <c:pt idx="24">
                  <c:v>54815.744443921431</c:v>
                </c:pt>
                <c:pt idx="25">
                  <c:v>59009.189110556719</c:v>
                </c:pt>
                <c:pt idx="26">
                  <c:v>63448.300457190126</c:v>
                </c:pt>
                <c:pt idx="27">
                  <c:v>68147.81848462153</c:v>
                </c:pt>
                <c:pt idx="28">
                  <c:v>73123.367593698829</c:v>
                </c:pt>
                <c:pt idx="29">
                  <c:v>78391.509649320753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7D-4FC1-AB76-708918D4E761}"/>
            </c:ext>
          </c:extLst>
        </c:ser>
        <c:ser>
          <c:idx val="2"/>
          <c:order val="1"/>
          <c:tx>
            <c:v>PSFA 6m + IRP 3m KRW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Doc!$C$97:$AF$97</c:f>
              <c:numCache>
                <c:formatCode>_(* #,##0_);_(* \(#,##0\);_(* "-"_);_(@_)</c:formatCode>
                <c:ptCount val="30"/>
                <c:pt idx="0">
                  <c:v>1089</c:v>
                </c:pt>
                <c:pt idx="1">
                  <c:v>2220.3224999999998</c:v>
                </c:pt>
                <c:pt idx="2">
                  <c:v>3395.8720124999995</c:v>
                </c:pt>
                <c:pt idx="3">
                  <c:v>4617.6387530624997</c:v>
                </c:pt>
                <c:pt idx="4">
                  <c:v>5887.7024969503109</c:v>
                </c:pt>
                <c:pt idx="5">
                  <c:v>7208.236609313075</c:v>
                </c:pt>
                <c:pt idx="6">
                  <c:v>8581.5122567321632</c:v>
                </c:pt>
                <c:pt idx="7">
                  <c:v>10009.902808285111</c:v>
                </c:pt>
                <c:pt idx="8">
                  <c:v>11495.88843465794</c:v>
                </c:pt>
                <c:pt idx="9">
                  <c:v>13042.060914217545</c:v>
                </c:pt>
                <c:pt idx="10">
                  <c:v>14651.128655357335</c:v>
                </c:pt>
                <c:pt idx="11">
                  <c:v>16325.921944848415</c:v>
                </c:pt>
                <c:pt idx="12">
                  <c:v>18069.398432366594</c:v>
                </c:pt>
                <c:pt idx="13">
                  <c:v>19884.648861823087</c:v>
                </c:pt>
                <c:pt idx="14">
                  <c:v>21774.903060605127</c:v>
                </c:pt>
                <c:pt idx="15">
                  <c:v>23743.536198332349</c:v>
                </c:pt>
                <c:pt idx="16">
                  <c:v>25794.075327257302</c:v>
                </c:pt>
                <c:pt idx="17">
                  <c:v>27930.206216983879</c:v>
                </c:pt>
                <c:pt idx="18">
                  <c:v>30155.780496748153</c:v>
                </c:pt>
                <c:pt idx="19">
                  <c:v>32474.823119101817</c:v>
                </c:pt>
                <c:pt idx="20">
                  <c:v>34891.540159461394</c:v>
                </c:pt>
                <c:pt idx="21">
                  <c:v>37410.326966637163</c:v>
                </c:pt>
                <c:pt idx="22">
                  <c:v>40035.77668013583</c:v>
                </c:pt>
                <c:pt idx="23">
                  <c:v>42772.68913074195</c:v>
                </c:pt>
                <c:pt idx="24">
                  <c:v>45626.080141625331</c:v>
                </c:pt>
                <c:pt idx="25">
                  <c:v>48601.191247998482</c:v>
                </c:pt>
                <c:pt idx="26">
                  <c:v>51703.499854158414</c:v>
                </c:pt>
                <c:pt idx="27">
                  <c:v>54938.729847595525</c:v>
                </c:pt>
                <c:pt idx="28">
                  <c:v>58312.862690737333</c:v>
                </c:pt>
                <c:pt idx="29">
                  <c:v>61832.149011820504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7D-4FC1-AB76-708918D4E7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2037087"/>
        <c:axId val="562271647"/>
      </c:barChart>
      <c:catAx>
        <c:axId val="56203708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나눔고딕" panose="020D0604000000000000" pitchFamily="50" charset="-127"/>
                <a:ea typeface="나눔고딕" panose="020D0604000000000000" pitchFamily="50" charset="-127"/>
                <a:cs typeface="+mn-cs"/>
              </a:defRPr>
            </a:pPr>
            <a:endParaRPr lang="ko-KR"/>
          </a:p>
        </c:txPr>
        <c:crossAx val="562271647"/>
        <c:crosses val="autoZero"/>
        <c:auto val="1"/>
        <c:lblAlgn val="ctr"/>
        <c:lblOffset val="100"/>
        <c:noMultiLvlLbl val="0"/>
      </c:catAx>
      <c:valAx>
        <c:axId val="562271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나눔고딕" panose="020D0604000000000000" pitchFamily="50" charset="-127"/>
                <a:ea typeface="나눔고딕" panose="020D0604000000000000" pitchFamily="50" charset="-127"/>
                <a:cs typeface="+mn-cs"/>
              </a:defRPr>
            </a:pPr>
            <a:endParaRPr lang="ko-KR"/>
          </a:p>
        </c:txPr>
        <c:crossAx val="5620370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나눔고딕" panose="020D0604000000000000" pitchFamily="50" charset="-127"/>
              <a:ea typeface="나눔고딕" panose="020D0604000000000000" pitchFamily="50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나눔고딕" panose="020D0604000000000000" pitchFamily="50" charset="-127"/>
          <a:ea typeface="나눔고딕" panose="020D0604000000000000" pitchFamily="50" charset="-127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나눔고딕" panose="020D0604000000000000" pitchFamily="50" charset="-127"/>
                <a:ea typeface="나눔고딕" panose="020D0604000000000000" pitchFamily="50" charset="-127"/>
                <a:cs typeface="+mn-cs"/>
              </a:defRPr>
            </a:pPr>
            <a:r>
              <a:rPr lang="en-US" altLang="ko-KR"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나눔고딕" panose="020D0604000000000000" pitchFamily="50" charset="-127"/>
                <a:ea typeface="나눔고딕" panose="020D0604000000000000" pitchFamily="50" charset="-127"/>
              </a:rPr>
              <a:t>PSFA 9m KRW vs PSFA 6m+IRP3m KRW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나눔고딕" panose="020D0604000000000000" pitchFamily="50" charset="-127"/>
              <a:ea typeface="나눔고딕" panose="020D0604000000000000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PSFA 9m KRW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나눔고딕" panose="020D0604000000000000" pitchFamily="50" charset="-127"/>
                    <a:ea typeface="나눔고딕" panose="020D0604000000000000" pitchFamily="50" charset="-127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Doc!$C$56:$AF$56</c:f>
              <c:numCache>
                <c:formatCode>_(* #,##0_);_(* \(#,##0\);_(* "-"_);_(@_)</c:formatCode>
                <c:ptCount val="30"/>
                <c:pt idx="0">
                  <c:v>1053</c:v>
                </c:pt>
                <c:pt idx="1">
                  <c:v>2163.2399999999998</c:v>
                </c:pt>
                <c:pt idx="2">
                  <c:v>3334.1544000000004</c:v>
                </c:pt>
                <c:pt idx="3">
                  <c:v>4569.383664</c:v>
                </c:pt>
                <c:pt idx="4">
                  <c:v>5872.7866838400005</c:v>
                </c:pt>
                <c:pt idx="5">
                  <c:v>7248.4538848704015</c:v>
                </c:pt>
                <c:pt idx="6">
                  <c:v>8700.7211179626247</c:v>
                </c:pt>
                <c:pt idx="7">
                  <c:v>10234.184385040384</c:v>
                </c:pt>
                <c:pt idx="8">
                  <c:v>11853.715448142806</c:v>
                </c:pt>
                <c:pt idx="9">
                  <c:v>13564.478375031375</c:v>
                </c:pt>
                <c:pt idx="10">
                  <c:v>15371.947077533257</c:v>
                </c:pt>
                <c:pt idx="11">
                  <c:v>17281.923902185255</c:v>
                </c:pt>
                <c:pt idx="12">
                  <c:v>19300.559336316372</c:v>
                </c:pt>
                <c:pt idx="13">
                  <c:v>21434.372896495359</c:v>
                </c:pt>
                <c:pt idx="14">
                  <c:v>23690.275270285081</c:v>
                </c:pt>
                <c:pt idx="15">
                  <c:v>26075.591786502187</c:v>
                </c:pt>
                <c:pt idx="16">
                  <c:v>28598.087293692319</c:v>
                </c:pt>
                <c:pt idx="17">
                  <c:v>31265.992531313859</c:v>
                </c:pt>
                <c:pt idx="18">
                  <c:v>34088.032083192695</c:v>
                </c:pt>
                <c:pt idx="19">
                  <c:v>37073.45400818425</c:v>
                </c:pt>
                <c:pt idx="20">
                  <c:v>40232.061248675309</c:v>
                </c:pt>
                <c:pt idx="21">
                  <c:v>43574.244923595834</c:v>
                </c:pt>
                <c:pt idx="22">
                  <c:v>47111.019619011589</c:v>
                </c:pt>
                <c:pt idx="23">
                  <c:v>50854.060796152291</c:v>
                </c:pt>
                <c:pt idx="24">
                  <c:v>54815.744443921431</c:v>
                </c:pt>
                <c:pt idx="25">
                  <c:v>59009.189110556719</c:v>
                </c:pt>
                <c:pt idx="26">
                  <c:v>63448.300457190126</c:v>
                </c:pt>
                <c:pt idx="27">
                  <c:v>68147.81848462153</c:v>
                </c:pt>
                <c:pt idx="28">
                  <c:v>73123.367593698829</c:v>
                </c:pt>
                <c:pt idx="29">
                  <c:v>78391.509649320753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A0-4B4C-8203-78380D648195}"/>
            </c:ext>
          </c:extLst>
        </c:ser>
        <c:ser>
          <c:idx val="1"/>
          <c:order val="1"/>
          <c:tx>
            <c:v>PSFA 6m+IRP 3m KRW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Doc!$C$97:$AF$97</c:f>
              <c:numCache>
                <c:formatCode>_(* #,##0_);_(* \(#,##0\);_(* "-"_);_(@_)</c:formatCode>
                <c:ptCount val="30"/>
                <c:pt idx="0">
                  <c:v>1089</c:v>
                </c:pt>
                <c:pt idx="1">
                  <c:v>2220.3224999999998</c:v>
                </c:pt>
                <c:pt idx="2">
                  <c:v>3395.8720124999995</c:v>
                </c:pt>
                <c:pt idx="3">
                  <c:v>4617.6387530624997</c:v>
                </c:pt>
                <c:pt idx="4">
                  <c:v>5887.7024969503109</c:v>
                </c:pt>
                <c:pt idx="5">
                  <c:v>7208.236609313075</c:v>
                </c:pt>
                <c:pt idx="6">
                  <c:v>8581.5122567321632</c:v>
                </c:pt>
                <c:pt idx="7">
                  <c:v>10009.902808285111</c:v>
                </c:pt>
                <c:pt idx="8">
                  <c:v>11495.88843465794</c:v>
                </c:pt>
                <c:pt idx="9">
                  <c:v>13042.060914217545</c:v>
                </c:pt>
                <c:pt idx="10">
                  <c:v>14651.128655357335</c:v>
                </c:pt>
                <c:pt idx="11">
                  <c:v>16325.921944848415</c:v>
                </c:pt>
                <c:pt idx="12">
                  <c:v>18069.398432366594</c:v>
                </c:pt>
                <c:pt idx="13">
                  <c:v>19884.648861823087</c:v>
                </c:pt>
                <c:pt idx="14">
                  <c:v>21774.903060605127</c:v>
                </c:pt>
                <c:pt idx="15">
                  <c:v>23743.536198332349</c:v>
                </c:pt>
                <c:pt idx="16">
                  <c:v>25794.075327257302</c:v>
                </c:pt>
                <c:pt idx="17">
                  <c:v>27930.206216983879</c:v>
                </c:pt>
                <c:pt idx="18">
                  <c:v>30155.780496748153</c:v>
                </c:pt>
                <c:pt idx="19">
                  <c:v>32474.823119101817</c:v>
                </c:pt>
                <c:pt idx="20">
                  <c:v>34891.540159461394</c:v>
                </c:pt>
                <c:pt idx="21">
                  <c:v>37410.326966637163</c:v>
                </c:pt>
                <c:pt idx="22">
                  <c:v>40035.77668013583</c:v>
                </c:pt>
                <c:pt idx="23">
                  <c:v>42772.68913074195</c:v>
                </c:pt>
                <c:pt idx="24">
                  <c:v>45626.080141625331</c:v>
                </c:pt>
                <c:pt idx="25">
                  <c:v>48601.191247998482</c:v>
                </c:pt>
                <c:pt idx="26">
                  <c:v>51703.499854158414</c:v>
                </c:pt>
                <c:pt idx="27">
                  <c:v>54938.729847595525</c:v>
                </c:pt>
                <c:pt idx="28">
                  <c:v>58312.862690737333</c:v>
                </c:pt>
                <c:pt idx="29">
                  <c:v>61832.149011820504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A0-4B4C-8203-78380D6481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2030687"/>
        <c:axId val="562264575"/>
      </c:lineChart>
      <c:catAx>
        <c:axId val="562030687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나눔고딕" panose="020D0604000000000000" pitchFamily="50" charset="-127"/>
                <a:ea typeface="나눔고딕" panose="020D0604000000000000" pitchFamily="50" charset="-127"/>
                <a:cs typeface="+mn-cs"/>
              </a:defRPr>
            </a:pPr>
            <a:endParaRPr lang="ko-KR"/>
          </a:p>
        </c:txPr>
        <c:crossAx val="562264575"/>
        <c:crosses val="autoZero"/>
        <c:auto val="1"/>
        <c:lblAlgn val="ctr"/>
        <c:lblOffset val="100"/>
        <c:noMultiLvlLbl val="0"/>
      </c:catAx>
      <c:valAx>
        <c:axId val="562264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나눔고딕" panose="020D0604000000000000" pitchFamily="50" charset="-127"/>
                <a:ea typeface="나눔고딕" panose="020D0604000000000000" pitchFamily="50" charset="-127"/>
                <a:cs typeface="+mn-cs"/>
              </a:defRPr>
            </a:pPr>
            <a:endParaRPr lang="ko-KR"/>
          </a:p>
        </c:txPr>
        <c:crossAx val="562030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나눔고딕" panose="020D0604000000000000" pitchFamily="50" charset="-127"/>
              <a:ea typeface="나눔고딕" panose="020D0604000000000000" pitchFamily="50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나눔고딕" panose="020D0604000000000000" pitchFamily="50" charset="-127"/>
          <a:ea typeface="나눔고딕" panose="020D0604000000000000" pitchFamily="50" charset="-127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나눔고딕" panose="020D0604000000000000" pitchFamily="50" charset="-127"/>
                <a:ea typeface="나눔고딕" panose="020D0604000000000000" pitchFamily="50" charset="-127"/>
                <a:cs typeface="+mn-cs"/>
              </a:defRPr>
            </a:pPr>
            <a:r>
              <a:rPr lang="en-US" altLang="ko-KR"/>
              <a:t>Accumulated Rate of Return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나눔고딕" panose="020D0604000000000000" pitchFamily="50" charset="-127"/>
              <a:ea typeface="나눔고딕" panose="020D0604000000000000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PSFA 9m KRW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나눔고딕" panose="020D0604000000000000" pitchFamily="50" charset="-127"/>
                    <a:ea typeface="나눔고딕" panose="020D0604000000000000" pitchFamily="50" charset="-127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Doc!$C$57:$AF$57</c:f>
              <c:numCache>
                <c:formatCode>0.0%</c:formatCode>
                <c:ptCount val="30"/>
                <c:pt idx="0">
                  <c:v>0.16999999999999993</c:v>
                </c:pt>
                <c:pt idx="1">
                  <c:v>0.20179999999999998</c:v>
                </c:pt>
                <c:pt idx="2">
                  <c:v>0.23487200000000019</c:v>
                </c:pt>
                <c:pt idx="3">
                  <c:v>0.26927323999999997</c:v>
                </c:pt>
                <c:pt idx="4">
                  <c:v>0.30506370752</c:v>
                </c:pt>
                <c:pt idx="5">
                  <c:v>0.34230627497600019</c:v>
                </c:pt>
                <c:pt idx="6">
                  <c:v>0.38106684412105163</c:v>
                </c:pt>
                <c:pt idx="7">
                  <c:v>0.42141449792227559</c:v>
                </c:pt>
                <c:pt idx="8">
                  <c:v>0.46342166026454401</c:v>
                </c:pt>
                <c:pt idx="9">
                  <c:v>0.50716426389237501</c:v>
                </c:pt>
                <c:pt idx="10">
                  <c:v>0.55272192702356127</c:v>
                </c:pt>
                <c:pt idx="11">
                  <c:v>0.6001781390912273</c:v>
                </c:pt>
                <c:pt idx="12">
                  <c:v>0.64962045609541641</c:v>
                </c:pt>
                <c:pt idx="13">
                  <c:v>0.70114070607106016</c:v>
                </c:pt>
                <c:pt idx="14">
                  <c:v>0.75483520520630232</c:v>
                </c:pt>
                <c:pt idx="15">
                  <c:v>0.81080498517376309</c:v>
                </c:pt>
                <c:pt idx="16">
                  <c:v>0.86915603226747185</c:v>
                </c:pt>
                <c:pt idx="17">
                  <c:v>0.92999953896999132</c:v>
                </c:pt>
                <c:pt idx="18">
                  <c:v>0.99345216860775998</c:v>
                </c:pt>
                <c:pt idx="19">
                  <c:v>1.0596363337880139</c:v>
                </c:pt>
                <c:pt idx="20">
                  <c:v>1.1286804893479001</c:v>
                </c:pt>
                <c:pt idx="21">
                  <c:v>1.2007194405856483</c:v>
                </c:pt>
                <c:pt idx="22">
                  <c:v>1.2758946675851011</c:v>
                </c:pt>
                <c:pt idx="23">
                  <c:v>1.3543546664885322</c:v>
                </c:pt>
                <c:pt idx="24">
                  <c:v>1.4362553086187302</c:v>
                </c:pt>
                <c:pt idx="25">
                  <c:v>1.52176021839986</c:v>
                </c:pt>
                <c:pt idx="26">
                  <c:v>1.6110411710777828</c:v>
                </c:pt>
                <c:pt idx="27">
                  <c:v>1.7042785112945054</c:v>
                </c:pt>
                <c:pt idx="28">
                  <c:v>1.8016615936283076</c:v>
                </c:pt>
                <c:pt idx="29">
                  <c:v>1.9033892462711388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DF-42E5-A11D-E3D37B0A724A}"/>
            </c:ext>
          </c:extLst>
        </c:ser>
        <c:ser>
          <c:idx val="1"/>
          <c:order val="1"/>
          <c:tx>
            <c:v>PSFA 6m+IRP 3m KRW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Doc!$C$98:$AF$98</c:f>
              <c:numCache>
                <c:formatCode>0.0%</c:formatCode>
                <c:ptCount val="30"/>
                <c:pt idx="0">
                  <c:v>0.20999999999999996</c:v>
                </c:pt>
                <c:pt idx="1">
                  <c:v>0.23351249999999979</c:v>
                </c:pt>
                <c:pt idx="2">
                  <c:v>0.25773037499999973</c:v>
                </c:pt>
                <c:pt idx="3">
                  <c:v>0.2826774314062499</c:v>
                </c:pt>
                <c:pt idx="4">
                  <c:v>0.30837833265562464</c:v>
                </c:pt>
                <c:pt idx="5">
                  <c:v>0.33485863135427318</c:v>
                </c:pt>
                <c:pt idx="6">
                  <c:v>0.36214480265589888</c:v>
                </c:pt>
                <c:pt idx="7">
                  <c:v>0.39026427892848758</c:v>
                </c:pt>
                <c:pt idx="8">
                  <c:v>0.41924548576023946</c:v>
                </c:pt>
                <c:pt idx="9">
                  <c:v>0.44911787935750502</c:v>
                </c:pt>
                <c:pt idx="10">
                  <c:v>0.47991198538962987</c:v>
                </c:pt>
                <c:pt idx="11">
                  <c:v>0.51165943933781621</c:v>
                </c:pt>
                <c:pt idx="12">
                  <c:v>0.54439302840740122</c:v>
                </c:pt>
                <c:pt idx="13">
                  <c:v>0.57814673506532444</c:v>
                </c:pt>
                <c:pt idx="14">
                  <c:v>0.61295578226704639</c:v>
                </c:pt>
                <c:pt idx="15">
                  <c:v>0.64885668043974642</c:v>
                </c:pt>
                <c:pt idx="16">
                  <c:v>0.68588727629132684</c:v>
                </c:pt>
                <c:pt idx="17">
                  <c:v>0.72408680351752341</c:v>
                </c:pt>
                <c:pt idx="18">
                  <c:v>0.76349593548234806</c:v>
                </c:pt>
                <c:pt idx="19">
                  <c:v>0.8041568399501009</c:v>
                </c:pt>
                <c:pt idx="20">
                  <c:v>0.84611323595033827</c:v>
                </c:pt>
                <c:pt idx="21">
                  <c:v>0.88941045286046272</c:v>
                </c:pt>
                <c:pt idx="22">
                  <c:v>0.93409549179400142</c:v>
                </c:pt>
                <c:pt idx="23">
                  <c:v>0.98021708938620145</c:v>
                </c:pt>
                <c:pt idx="24">
                  <c:v>1.0278257840722369</c:v>
                </c:pt>
                <c:pt idx="25">
                  <c:v>1.0769739849572</c:v>
                </c:pt>
                <c:pt idx="26">
                  <c:v>1.1277160433810045</c:v>
                </c:pt>
                <c:pt idx="27">
                  <c:v>1.1801083272855366</c:v>
                </c:pt>
                <c:pt idx="28">
                  <c:v>1.2342092984956832</c:v>
                </c:pt>
                <c:pt idx="29">
                  <c:v>1.2900795930303892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7DF-42E5-A11D-E3D37B0A72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46696575"/>
        <c:axId val="1658293247"/>
      </c:lineChart>
      <c:catAx>
        <c:axId val="2046696575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나눔고딕" panose="020D0604000000000000" pitchFamily="50" charset="-127"/>
                <a:ea typeface="나눔고딕" panose="020D0604000000000000" pitchFamily="50" charset="-127"/>
                <a:cs typeface="+mn-cs"/>
              </a:defRPr>
            </a:pPr>
            <a:endParaRPr lang="ko-KR"/>
          </a:p>
        </c:txPr>
        <c:crossAx val="1658293247"/>
        <c:crosses val="autoZero"/>
        <c:auto val="1"/>
        <c:lblAlgn val="ctr"/>
        <c:lblOffset val="100"/>
        <c:noMultiLvlLbl val="0"/>
      </c:catAx>
      <c:valAx>
        <c:axId val="16582932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나눔고딕" panose="020D0604000000000000" pitchFamily="50" charset="-127"/>
                <a:ea typeface="나눔고딕" panose="020D0604000000000000" pitchFamily="50" charset="-127"/>
                <a:cs typeface="+mn-cs"/>
              </a:defRPr>
            </a:pPr>
            <a:endParaRPr lang="ko-KR"/>
          </a:p>
        </c:txPr>
        <c:crossAx val="20466965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나눔고딕" panose="020D0604000000000000" pitchFamily="50" charset="-127"/>
              <a:ea typeface="나눔고딕" panose="020D0604000000000000" pitchFamily="50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나눔고딕" panose="020D0604000000000000" pitchFamily="50" charset="-127"/>
          <a:ea typeface="나눔고딕" panose="020D0604000000000000" pitchFamily="50" charset="-127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590550</xdr:colOff>
      <xdr:row>1</xdr:row>
      <xdr:rowOff>142875</xdr:rowOff>
    </xdr:from>
    <xdr:to>
      <xdr:col>17</xdr:col>
      <xdr:colOff>514352</xdr:colOff>
      <xdr:row>26</xdr:row>
      <xdr:rowOff>57150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EAB61FE-62DD-4DE1-9A3C-083493DE4C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595313</xdr:colOff>
      <xdr:row>26</xdr:row>
      <xdr:rowOff>166687</xdr:rowOff>
    </xdr:from>
    <xdr:to>
      <xdr:col>17</xdr:col>
      <xdr:colOff>381003</xdr:colOff>
      <xdr:row>49</xdr:row>
      <xdr:rowOff>152401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80977DD7-C593-4247-A507-FBD4247D29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600078</xdr:colOff>
      <xdr:row>50</xdr:row>
      <xdr:rowOff>57150</xdr:rowOff>
    </xdr:from>
    <xdr:to>
      <xdr:col>17</xdr:col>
      <xdr:colOff>352427</xdr:colOff>
      <xdr:row>75</xdr:row>
      <xdr:rowOff>9525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EE567980-CC80-4410-8445-9B015F3E13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36368</xdr:colOff>
      <xdr:row>1</xdr:row>
      <xdr:rowOff>144607</xdr:rowOff>
    </xdr:from>
    <xdr:to>
      <xdr:col>34</xdr:col>
      <xdr:colOff>652898</xdr:colOff>
      <xdr:row>26</xdr:row>
      <xdr:rowOff>58882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4C6DF80E-E5E1-4A9D-A416-33081F9397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41131</xdr:colOff>
      <xdr:row>26</xdr:row>
      <xdr:rowOff>168419</xdr:rowOff>
    </xdr:from>
    <xdr:to>
      <xdr:col>34</xdr:col>
      <xdr:colOff>519549</xdr:colOff>
      <xdr:row>49</xdr:row>
      <xdr:rowOff>154133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769C5BFC-8F4C-48BD-AC15-A2090E5499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45896</xdr:colOff>
      <xdr:row>50</xdr:row>
      <xdr:rowOff>58882</xdr:rowOff>
    </xdr:from>
    <xdr:to>
      <xdr:col>34</xdr:col>
      <xdr:colOff>490973</xdr:colOff>
      <xdr:row>75</xdr:row>
      <xdr:rowOff>11257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7EF822C4-5064-4DF5-B502-EB6502A6F3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535641-5D6E-4893-86EE-C9A79536093A}">
  <dimension ref="A1:XEV106"/>
  <sheetViews>
    <sheetView tabSelected="1" zoomScaleNormal="100" workbookViewId="0"/>
  </sheetViews>
  <sheetFormatPr defaultRowHeight="12.75"/>
  <cols>
    <col min="1" max="1" width="20" style="1" bestFit="1" customWidth="1"/>
    <col min="2" max="2" width="20.625" style="1" customWidth="1"/>
    <col min="3" max="3" width="17" style="1" customWidth="1"/>
    <col min="4" max="9" width="7.5" style="1" bestFit="1" customWidth="1"/>
    <col min="10" max="22" width="8.5" style="1" bestFit="1" customWidth="1"/>
    <col min="23" max="30" width="9.125" style="1" bestFit="1" customWidth="1"/>
    <col min="31" max="32" width="9.375" style="1" bestFit="1" customWidth="1"/>
    <col min="33" max="16384" width="9" style="1"/>
  </cols>
  <sheetData>
    <row r="1" spans="1:4" ht="18" customHeight="1"/>
    <row r="2" spans="1:4" ht="18" customHeight="1">
      <c r="A2" s="6" t="s">
        <v>1</v>
      </c>
      <c r="B2" s="10"/>
      <c r="C2" s="10"/>
      <c r="D2" s="10"/>
    </row>
    <row r="3" spans="1:4" ht="18" customHeight="1">
      <c r="B3" s="10"/>
      <c r="C3" s="10"/>
      <c r="D3" s="10"/>
    </row>
    <row r="4" spans="1:4" ht="18" customHeight="1">
      <c r="B4" s="17" t="s">
        <v>11</v>
      </c>
      <c r="C4" s="17" t="s">
        <v>12</v>
      </c>
      <c r="D4" s="10"/>
    </row>
    <row r="5" spans="1:4" ht="18" customHeight="1">
      <c r="A5" s="16" t="s">
        <v>10</v>
      </c>
      <c r="B5" s="11">
        <v>0.16500000000000001</v>
      </c>
      <c r="C5" s="12" t="s">
        <v>13</v>
      </c>
      <c r="D5" s="10"/>
    </row>
    <row r="6" spans="1:4" ht="18" customHeight="1">
      <c r="B6" s="10"/>
      <c r="C6" s="10"/>
      <c r="D6" s="10"/>
    </row>
    <row r="7" spans="1:4" ht="18" customHeight="1">
      <c r="B7" s="17" t="s">
        <v>15</v>
      </c>
      <c r="C7" s="18" t="s">
        <v>16</v>
      </c>
      <c r="D7" s="10"/>
    </row>
    <row r="8" spans="1:4" ht="18" customHeight="1">
      <c r="A8" s="16" t="s">
        <v>14</v>
      </c>
      <c r="B8" s="13">
        <f>600*$B$5</f>
        <v>99</v>
      </c>
      <c r="C8" s="11">
        <v>0.06</v>
      </c>
      <c r="D8" s="10"/>
    </row>
    <row r="9" spans="1:4" ht="18" customHeight="1">
      <c r="A9" s="16" t="s">
        <v>22</v>
      </c>
      <c r="B9" s="13">
        <f>900*$B$5</f>
        <v>148.5</v>
      </c>
      <c r="C9" s="14">
        <f>C12+C13</f>
        <v>4.4999999999999998E-2</v>
      </c>
      <c r="D9" s="10"/>
    </row>
    <row r="10" spans="1:4" ht="18" customHeight="1">
      <c r="B10" s="15"/>
      <c r="C10" s="10"/>
      <c r="D10" s="10"/>
    </row>
    <row r="11" spans="1:4" ht="18" customHeight="1">
      <c r="A11" s="16" t="s">
        <v>19</v>
      </c>
      <c r="B11" s="10" t="s">
        <v>16</v>
      </c>
      <c r="C11" s="10" t="s">
        <v>20</v>
      </c>
      <c r="D11" s="10"/>
    </row>
    <row r="12" spans="1:4" ht="18" customHeight="1">
      <c r="A12" s="16" t="s">
        <v>17</v>
      </c>
      <c r="B12" s="11">
        <v>0.06</v>
      </c>
      <c r="C12" s="14">
        <f>B12*2/3</f>
        <v>0.04</v>
      </c>
      <c r="D12" s="10"/>
    </row>
    <row r="13" spans="1:4" ht="18" customHeight="1">
      <c r="A13" s="16" t="s">
        <v>18</v>
      </c>
      <c r="B13" s="11">
        <v>1.4999999999999999E-2</v>
      </c>
      <c r="C13" s="14">
        <f>B13*1/3</f>
        <v>5.0000000000000001E-3</v>
      </c>
      <c r="D13" s="10"/>
    </row>
    <row r="14" spans="1:4" ht="18" customHeight="1">
      <c r="B14" s="10"/>
      <c r="C14" s="10"/>
      <c r="D14" s="10"/>
    </row>
    <row r="15" spans="1:4" ht="18" customHeight="1">
      <c r="B15" s="10"/>
      <c r="C15" s="10"/>
      <c r="D15" s="10"/>
    </row>
    <row r="16" spans="1:4" ht="18" customHeight="1"/>
    <row r="17" spans="1:32 16376:16376" ht="18" customHeight="1"/>
    <row r="18" spans="1:32 16376:16376" ht="2.25" customHeight="1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</row>
    <row r="20" spans="1:32 16376:16376" ht="13.5">
      <c r="B20" s="19" t="s">
        <v>21</v>
      </c>
    </row>
    <row r="22" spans="1:32 16376:16376">
      <c r="B22" s="1" t="s">
        <v>0</v>
      </c>
      <c r="C22" s="1">
        <v>1</v>
      </c>
      <c r="D22" s="1">
        <v>2</v>
      </c>
      <c r="E22" s="1">
        <v>3</v>
      </c>
      <c r="F22" s="1">
        <v>4</v>
      </c>
      <c r="G22" s="1">
        <v>5</v>
      </c>
      <c r="H22" s="1">
        <v>6</v>
      </c>
      <c r="I22" s="1">
        <v>7</v>
      </c>
      <c r="J22" s="1">
        <v>8</v>
      </c>
      <c r="K22" s="1">
        <v>9</v>
      </c>
      <c r="L22" s="1">
        <v>10</v>
      </c>
      <c r="M22" s="1">
        <v>11</v>
      </c>
      <c r="N22" s="1">
        <v>12</v>
      </c>
      <c r="O22" s="1">
        <v>13</v>
      </c>
      <c r="P22" s="1">
        <v>14</v>
      </c>
      <c r="Q22" s="1">
        <v>15</v>
      </c>
      <c r="R22" s="1">
        <v>16</v>
      </c>
      <c r="S22" s="1">
        <v>17</v>
      </c>
      <c r="T22" s="1">
        <v>18</v>
      </c>
      <c r="U22" s="1">
        <v>19</v>
      </c>
      <c r="V22" s="1">
        <v>20</v>
      </c>
      <c r="W22" s="1">
        <v>21</v>
      </c>
      <c r="X22" s="1">
        <v>22</v>
      </c>
      <c r="Y22" s="1">
        <v>23</v>
      </c>
      <c r="Z22" s="1">
        <v>24</v>
      </c>
      <c r="AA22" s="1">
        <v>25</v>
      </c>
      <c r="AB22" s="1">
        <v>26</v>
      </c>
      <c r="AC22" s="1">
        <v>27</v>
      </c>
      <c r="AD22" s="1">
        <v>28</v>
      </c>
      <c r="AE22" s="1">
        <v>29</v>
      </c>
      <c r="AF22" s="1">
        <v>30</v>
      </c>
    </row>
    <row r="23" spans="1:32 16376:16376">
      <c r="C23" s="7">
        <f>900*(1+$C$8)</f>
        <v>954</v>
      </c>
      <c r="D23" s="7">
        <f>C23*(1+$C$8)</f>
        <v>1011.24</v>
      </c>
      <c r="E23" s="7">
        <f>D23*(1+$C$8)</f>
        <v>1071.9144000000001</v>
      </c>
      <c r="F23" s="7">
        <f>E23*(1+$C$8)</f>
        <v>1136.2292640000003</v>
      </c>
      <c r="G23" s="7">
        <f>F23*(1+$C$8)</f>
        <v>1204.4030198400003</v>
      </c>
      <c r="H23" s="7">
        <f>G23*(1+$C$8)</f>
        <v>1276.6672010304003</v>
      </c>
      <c r="I23" s="7">
        <f>H23*(1+$C$8)</f>
        <v>1353.2672330922244</v>
      </c>
      <c r="J23" s="7">
        <f>I23*(1+$C$8)</f>
        <v>1434.463267077758</v>
      </c>
      <c r="K23" s="7">
        <f>J23*(1+$C$8)</f>
        <v>1520.5310631024236</v>
      </c>
      <c r="L23" s="7">
        <f>K23*(1+$C$8)</f>
        <v>1611.7629268885692</v>
      </c>
      <c r="M23" s="7">
        <f>L23*(1+$C$8)</f>
        <v>1708.4687025018834</v>
      </c>
      <c r="N23" s="7">
        <f>M23*(1+$C$8)</f>
        <v>1810.9768246519966</v>
      </c>
      <c r="O23" s="7">
        <f>N23*(1+$C$8)</f>
        <v>1919.6354341311164</v>
      </c>
      <c r="P23" s="7">
        <f>O23*(1+$C$8)</f>
        <v>2034.8135601789836</v>
      </c>
      <c r="Q23" s="7">
        <f>P23*(1+$C$8)</f>
        <v>2156.9023737897228</v>
      </c>
      <c r="R23" s="7">
        <f>Q23*(1+$C$8)</f>
        <v>2286.3165162171063</v>
      </c>
      <c r="S23" s="7">
        <f>R23*(1+$C$8)</f>
        <v>2423.4955071901327</v>
      </c>
      <c r="T23" s="7">
        <f>S23*(1+$C$8)</f>
        <v>2568.9052376215409</v>
      </c>
      <c r="U23" s="7">
        <f>T23*(1+$C$8)</f>
        <v>2723.0395518788337</v>
      </c>
      <c r="V23" s="7">
        <f>U23*(1+$C$8)</f>
        <v>2886.4219249915636</v>
      </c>
      <c r="W23" s="7">
        <f>V23*(1+$C$8)</f>
        <v>3059.6072404910574</v>
      </c>
      <c r="X23" s="7">
        <f>W23*(1+$C$8)</f>
        <v>3243.1836749205208</v>
      </c>
      <c r="Y23" s="7">
        <f>X23*(1+$C$8)</f>
        <v>3437.7746954157524</v>
      </c>
      <c r="Z23" s="7">
        <f>Y23*(1+$C$8)</f>
        <v>3644.0411771406975</v>
      </c>
      <c r="AA23" s="7">
        <f>Z23*(1+$C$8)</f>
        <v>3862.6836477691395</v>
      </c>
      <c r="AB23" s="7">
        <f>AA23*(1+$C$8)</f>
        <v>4094.4446666352883</v>
      </c>
      <c r="AC23" s="7">
        <f>AB23*(1+$C$8)</f>
        <v>4340.1113466334054</v>
      </c>
      <c r="AD23" s="7">
        <f>AC23*(1+$C$8)</f>
        <v>4600.5180274314098</v>
      </c>
      <c r="AE23" s="7">
        <f>AD23*(1+$C$8)</f>
        <v>4876.5491090772948</v>
      </c>
      <c r="AF23" s="7">
        <f>AE23*(1+$C$8)</f>
        <v>5169.1420556219327</v>
      </c>
    </row>
    <row r="24" spans="1:32 16376:16376">
      <c r="C24" s="7"/>
      <c r="D24" s="7">
        <f>900*(1+$C$8)</f>
        <v>954</v>
      </c>
      <c r="E24" s="7">
        <f>D24*(1+$C$8)</f>
        <v>1011.24</v>
      </c>
      <c r="F24" s="7">
        <f>E24*(1+$C$8)</f>
        <v>1071.9144000000001</v>
      </c>
      <c r="G24" s="7">
        <f>F24*(1+$C$8)</f>
        <v>1136.2292640000003</v>
      </c>
      <c r="H24" s="7">
        <f>G24*(1+$C$8)</f>
        <v>1204.4030198400003</v>
      </c>
      <c r="I24" s="7">
        <f>H24*(1+$C$8)</f>
        <v>1276.6672010304003</v>
      </c>
      <c r="J24" s="7">
        <f>I24*(1+$C$8)</f>
        <v>1353.2672330922244</v>
      </c>
      <c r="K24" s="7">
        <f>J24*(1+$C$8)</f>
        <v>1434.463267077758</v>
      </c>
      <c r="L24" s="7">
        <f>K24*(1+$C$8)</f>
        <v>1520.5310631024236</v>
      </c>
      <c r="M24" s="7">
        <f>L24*(1+$C$8)</f>
        <v>1611.7629268885692</v>
      </c>
      <c r="N24" s="7">
        <f>M24*(1+$C$8)</f>
        <v>1708.4687025018834</v>
      </c>
      <c r="O24" s="7">
        <f>N24*(1+$C$8)</f>
        <v>1810.9768246519966</v>
      </c>
      <c r="P24" s="7">
        <f>O24*(1+$C$8)</f>
        <v>1919.6354341311164</v>
      </c>
      <c r="Q24" s="7">
        <f>P24*(1+$C$8)</f>
        <v>2034.8135601789836</v>
      </c>
      <c r="R24" s="7">
        <f>Q24*(1+$C$8)</f>
        <v>2156.9023737897228</v>
      </c>
      <c r="S24" s="7">
        <f>R24*(1+$C$8)</f>
        <v>2286.3165162171063</v>
      </c>
      <c r="T24" s="7">
        <f>S24*(1+$C$8)</f>
        <v>2423.4955071901327</v>
      </c>
      <c r="U24" s="7">
        <f>T24*(1+$C$8)</f>
        <v>2568.9052376215409</v>
      </c>
      <c r="V24" s="7">
        <f>U24*(1+$C$8)</f>
        <v>2723.0395518788337</v>
      </c>
      <c r="W24" s="7">
        <f>V24*(1+$C$8)</f>
        <v>2886.4219249915636</v>
      </c>
      <c r="X24" s="7">
        <f>W24*(1+$C$8)</f>
        <v>3059.6072404910574</v>
      </c>
      <c r="Y24" s="7">
        <f>X24*(1+$C$8)</f>
        <v>3243.1836749205208</v>
      </c>
      <c r="Z24" s="7">
        <f>Y24*(1+$C$8)</f>
        <v>3437.7746954157524</v>
      </c>
      <c r="AA24" s="7">
        <f>Z24*(1+$C$8)</f>
        <v>3644.0411771406975</v>
      </c>
      <c r="AB24" s="7">
        <f>AA24*(1+$C$8)</f>
        <v>3862.6836477691395</v>
      </c>
      <c r="AC24" s="7">
        <f>AB24*(1+$C$8)</f>
        <v>4094.4446666352883</v>
      </c>
      <c r="AD24" s="7">
        <f>AC24*(1+$C$8)</f>
        <v>4340.1113466334054</v>
      </c>
      <c r="AE24" s="7">
        <f>AD24*(1+$C$8)</f>
        <v>4600.5180274314098</v>
      </c>
      <c r="AF24" s="7">
        <f>AE24*(1+$C$8)</f>
        <v>4876.5491090772948</v>
      </c>
    </row>
    <row r="25" spans="1:32 16376:16376">
      <c r="C25" s="7"/>
      <c r="D25" s="7"/>
      <c r="E25" s="7">
        <f>900*(1+$C$8)</f>
        <v>954</v>
      </c>
      <c r="F25" s="7">
        <f>E25*(1+$C$8)</f>
        <v>1011.24</v>
      </c>
      <c r="G25" s="7">
        <f>F25*(1+$C$8)</f>
        <v>1071.9144000000001</v>
      </c>
      <c r="H25" s="7">
        <f>G25*(1+$C$8)</f>
        <v>1136.2292640000003</v>
      </c>
      <c r="I25" s="7">
        <f>H25*(1+$C$8)</f>
        <v>1204.4030198400003</v>
      </c>
      <c r="J25" s="7">
        <f>I25*(1+$C$8)</f>
        <v>1276.6672010304003</v>
      </c>
      <c r="K25" s="7">
        <f>J25*(1+$C$8)</f>
        <v>1353.2672330922244</v>
      </c>
      <c r="L25" s="7">
        <f>K25*(1+$C$8)</f>
        <v>1434.463267077758</v>
      </c>
      <c r="M25" s="7">
        <f>L25*(1+$C$8)</f>
        <v>1520.5310631024236</v>
      </c>
      <c r="N25" s="7">
        <f>M25*(1+$C$8)</f>
        <v>1611.7629268885692</v>
      </c>
      <c r="O25" s="7">
        <f>N25*(1+$C$8)</f>
        <v>1708.4687025018834</v>
      </c>
      <c r="P25" s="7">
        <f>O25*(1+$C$8)</f>
        <v>1810.9768246519966</v>
      </c>
      <c r="Q25" s="7">
        <f>P25*(1+$C$8)</f>
        <v>1919.6354341311164</v>
      </c>
      <c r="R25" s="7">
        <f>Q25*(1+$C$8)</f>
        <v>2034.8135601789836</v>
      </c>
      <c r="S25" s="7">
        <f>R25*(1+$C$8)</f>
        <v>2156.9023737897228</v>
      </c>
      <c r="T25" s="7">
        <f>S25*(1+$C$8)</f>
        <v>2286.3165162171063</v>
      </c>
      <c r="U25" s="7">
        <f>T25*(1+$C$8)</f>
        <v>2423.4955071901327</v>
      </c>
      <c r="V25" s="7">
        <f>U25*(1+$C$8)</f>
        <v>2568.9052376215409</v>
      </c>
      <c r="W25" s="7">
        <f>V25*(1+$C$8)</f>
        <v>2723.0395518788337</v>
      </c>
      <c r="X25" s="7">
        <f>W25*(1+$C$8)</f>
        <v>2886.4219249915636</v>
      </c>
      <c r="Y25" s="7">
        <f>X25*(1+$C$8)</f>
        <v>3059.6072404910574</v>
      </c>
      <c r="Z25" s="7">
        <f>Y25*(1+$C$8)</f>
        <v>3243.1836749205208</v>
      </c>
      <c r="AA25" s="7">
        <f>Z25*(1+$C$8)</f>
        <v>3437.7746954157524</v>
      </c>
      <c r="AB25" s="7">
        <f>AA25*(1+$C$8)</f>
        <v>3644.0411771406975</v>
      </c>
      <c r="AC25" s="7">
        <f>AB25*(1+$C$8)</f>
        <v>3862.6836477691395</v>
      </c>
      <c r="AD25" s="7">
        <f>AC25*(1+$C$8)</f>
        <v>4094.4446666352883</v>
      </c>
      <c r="AE25" s="7">
        <f>AD25*(1+$C$8)</f>
        <v>4340.1113466334054</v>
      </c>
      <c r="AF25" s="7">
        <f>AE25*(1+$C$8)</f>
        <v>4600.5180274314098</v>
      </c>
    </row>
    <row r="26" spans="1:32 16376:16376">
      <c r="C26" s="7"/>
      <c r="D26" s="7"/>
      <c r="E26" s="7"/>
      <c r="F26" s="7">
        <f>900*(1+$C$8)</f>
        <v>954</v>
      </c>
      <c r="G26" s="7">
        <f>F26*(1+$C$8)</f>
        <v>1011.24</v>
      </c>
      <c r="H26" s="7">
        <f>G26*(1+$C$8)</f>
        <v>1071.9144000000001</v>
      </c>
      <c r="I26" s="7">
        <f>H26*(1+$C$8)</f>
        <v>1136.2292640000003</v>
      </c>
      <c r="J26" s="7">
        <f>I26*(1+$C$8)</f>
        <v>1204.4030198400003</v>
      </c>
      <c r="K26" s="7">
        <f>J26*(1+$C$8)</f>
        <v>1276.6672010304003</v>
      </c>
      <c r="L26" s="7">
        <f>K26*(1+$C$8)</f>
        <v>1353.2672330922244</v>
      </c>
      <c r="M26" s="7">
        <f>L26*(1+$C$8)</f>
        <v>1434.463267077758</v>
      </c>
      <c r="N26" s="7">
        <f>M26*(1+$C$8)</f>
        <v>1520.5310631024236</v>
      </c>
      <c r="O26" s="7">
        <f>N26*(1+$C$8)</f>
        <v>1611.7629268885692</v>
      </c>
      <c r="P26" s="7">
        <f>O26*(1+$C$8)</f>
        <v>1708.4687025018834</v>
      </c>
      <c r="Q26" s="7">
        <f>P26*(1+$C$8)</f>
        <v>1810.9768246519966</v>
      </c>
      <c r="R26" s="7">
        <f>Q26*(1+$C$8)</f>
        <v>1919.6354341311164</v>
      </c>
      <c r="S26" s="7">
        <f>R26*(1+$C$8)</f>
        <v>2034.8135601789836</v>
      </c>
      <c r="T26" s="7">
        <f>S26*(1+$C$8)</f>
        <v>2156.9023737897228</v>
      </c>
      <c r="U26" s="7">
        <f>T26*(1+$C$8)</f>
        <v>2286.3165162171063</v>
      </c>
      <c r="V26" s="7">
        <f>U26*(1+$C$8)</f>
        <v>2423.4955071901327</v>
      </c>
      <c r="W26" s="7">
        <f>V26*(1+$C$8)</f>
        <v>2568.9052376215409</v>
      </c>
      <c r="X26" s="7">
        <f>W26*(1+$C$8)</f>
        <v>2723.0395518788337</v>
      </c>
      <c r="Y26" s="7">
        <f>X26*(1+$C$8)</f>
        <v>2886.4219249915636</v>
      </c>
      <c r="Z26" s="7">
        <f>Y26*(1+$C$8)</f>
        <v>3059.6072404910574</v>
      </c>
      <c r="AA26" s="7">
        <f>Z26*(1+$C$8)</f>
        <v>3243.1836749205208</v>
      </c>
      <c r="AB26" s="7">
        <f>AA26*(1+$C$8)</f>
        <v>3437.7746954157524</v>
      </c>
      <c r="AC26" s="7">
        <f>AB26*(1+$C$8)</f>
        <v>3644.0411771406975</v>
      </c>
      <c r="AD26" s="7">
        <f>AC26*(1+$C$8)</f>
        <v>3862.6836477691395</v>
      </c>
      <c r="AE26" s="7">
        <f>AD26*(1+$C$8)</f>
        <v>4094.4446666352883</v>
      </c>
      <c r="AF26" s="7">
        <f>AE26*(1+$C$8)</f>
        <v>4340.1113466334054</v>
      </c>
    </row>
    <row r="27" spans="1:32 16376:16376">
      <c r="C27" s="7"/>
      <c r="D27" s="7"/>
      <c r="E27" s="7"/>
      <c r="F27" s="7"/>
      <c r="G27" s="7">
        <f>900*(1+$C$8)</f>
        <v>954</v>
      </c>
      <c r="H27" s="7">
        <f>G27*(1+$C$8)</f>
        <v>1011.24</v>
      </c>
      <c r="I27" s="7">
        <f>H27*(1+$C$8)</f>
        <v>1071.9144000000001</v>
      </c>
      <c r="J27" s="7">
        <f>I27*(1+$C$8)</f>
        <v>1136.2292640000003</v>
      </c>
      <c r="K27" s="7">
        <f>J27*(1+$C$8)</f>
        <v>1204.4030198400003</v>
      </c>
      <c r="L27" s="7">
        <f>K27*(1+$C$8)</f>
        <v>1276.6672010304003</v>
      </c>
      <c r="M27" s="7">
        <f>L27*(1+$C$8)</f>
        <v>1353.2672330922244</v>
      </c>
      <c r="N27" s="7">
        <f>M27*(1+$C$8)</f>
        <v>1434.463267077758</v>
      </c>
      <c r="O27" s="7">
        <f>N27*(1+$C$8)</f>
        <v>1520.5310631024236</v>
      </c>
      <c r="P27" s="7">
        <f>O27*(1+$C$8)</f>
        <v>1611.7629268885692</v>
      </c>
      <c r="Q27" s="7">
        <f>P27*(1+$C$8)</f>
        <v>1708.4687025018834</v>
      </c>
      <c r="R27" s="7">
        <f>Q27*(1+$C$8)</f>
        <v>1810.9768246519966</v>
      </c>
      <c r="S27" s="7">
        <f>R27*(1+$C$8)</f>
        <v>1919.6354341311164</v>
      </c>
      <c r="T27" s="7">
        <f>S27*(1+$C$8)</f>
        <v>2034.8135601789836</v>
      </c>
      <c r="U27" s="7">
        <f>T27*(1+$C$8)</f>
        <v>2156.9023737897228</v>
      </c>
      <c r="V27" s="7">
        <f>U27*(1+$C$8)</f>
        <v>2286.3165162171063</v>
      </c>
      <c r="W27" s="7">
        <f>V27*(1+$C$8)</f>
        <v>2423.4955071901327</v>
      </c>
      <c r="X27" s="7">
        <f>W27*(1+$C$8)</f>
        <v>2568.9052376215409</v>
      </c>
      <c r="Y27" s="7">
        <f>X27*(1+$C$8)</f>
        <v>2723.0395518788337</v>
      </c>
      <c r="Z27" s="7">
        <f>Y27*(1+$C$8)</f>
        <v>2886.4219249915636</v>
      </c>
      <c r="AA27" s="7">
        <f>Z27*(1+$C$8)</f>
        <v>3059.6072404910574</v>
      </c>
      <c r="AB27" s="7">
        <f>AA27*(1+$C$8)</f>
        <v>3243.1836749205208</v>
      </c>
      <c r="AC27" s="7">
        <f>AB27*(1+$C$8)</f>
        <v>3437.7746954157524</v>
      </c>
      <c r="AD27" s="7">
        <f>AC27*(1+$C$8)</f>
        <v>3644.0411771406975</v>
      </c>
      <c r="AE27" s="7">
        <f>AD27*(1+$C$8)</f>
        <v>3862.6836477691395</v>
      </c>
      <c r="AF27" s="7">
        <f>AE27*(1+$C$8)</f>
        <v>4094.4446666352883</v>
      </c>
    </row>
    <row r="28" spans="1:32 16376:16376">
      <c r="C28" s="7"/>
      <c r="D28" s="7"/>
      <c r="E28" s="7"/>
      <c r="F28" s="7"/>
      <c r="G28" s="7"/>
      <c r="H28" s="7">
        <f>900*(1+$C$8)</f>
        <v>954</v>
      </c>
      <c r="I28" s="7">
        <f>H28*(1+$C$8)</f>
        <v>1011.24</v>
      </c>
      <c r="J28" s="7">
        <f>I28*(1+$C$8)</f>
        <v>1071.9144000000001</v>
      </c>
      <c r="K28" s="7">
        <f>J28*(1+$C$8)</f>
        <v>1136.2292640000003</v>
      </c>
      <c r="L28" s="7">
        <f>K28*(1+$C$8)</f>
        <v>1204.4030198400003</v>
      </c>
      <c r="M28" s="7">
        <f>L28*(1+$C$8)</f>
        <v>1276.6672010304003</v>
      </c>
      <c r="N28" s="7">
        <f>M28*(1+$C$8)</f>
        <v>1353.2672330922244</v>
      </c>
      <c r="O28" s="7">
        <f>N28*(1+$C$8)</f>
        <v>1434.463267077758</v>
      </c>
      <c r="P28" s="7">
        <f>O28*(1+$C$8)</f>
        <v>1520.5310631024236</v>
      </c>
      <c r="Q28" s="7">
        <f>P28*(1+$C$8)</f>
        <v>1611.7629268885692</v>
      </c>
      <c r="R28" s="7">
        <f>Q28*(1+$C$8)</f>
        <v>1708.4687025018834</v>
      </c>
      <c r="S28" s="7">
        <f>R28*(1+$C$8)</f>
        <v>1810.9768246519966</v>
      </c>
      <c r="T28" s="7">
        <f>S28*(1+$C$8)</f>
        <v>1919.6354341311164</v>
      </c>
      <c r="U28" s="7">
        <f>T28*(1+$C$8)</f>
        <v>2034.8135601789836</v>
      </c>
      <c r="V28" s="7">
        <f>U28*(1+$C$8)</f>
        <v>2156.9023737897228</v>
      </c>
      <c r="W28" s="7">
        <f>V28*(1+$C$8)</f>
        <v>2286.3165162171063</v>
      </c>
      <c r="X28" s="7">
        <f>W28*(1+$C$8)</f>
        <v>2423.4955071901327</v>
      </c>
      <c r="Y28" s="7">
        <f>X28*(1+$C$8)</f>
        <v>2568.9052376215409</v>
      </c>
      <c r="Z28" s="7">
        <f>Y28*(1+$C$8)</f>
        <v>2723.0395518788337</v>
      </c>
      <c r="AA28" s="7">
        <f>Z28*(1+$C$8)</f>
        <v>2886.4219249915636</v>
      </c>
      <c r="AB28" s="7">
        <f>AA28*(1+$C$8)</f>
        <v>3059.6072404910574</v>
      </c>
      <c r="AC28" s="7">
        <f>AB28*(1+$C$8)</f>
        <v>3243.1836749205208</v>
      </c>
      <c r="AD28" s="7">
        <f>AC28*(1+$C$8)</f>
        <v>3437.7746954157524</v>
      </c>
      <c r="AE28" s="7">
        <f>AD28*(1+$C$8)</f>
        <v>3644.0411771406975</v>
      </c>
      <c r="AF28" s="7">
        <f>AE28*(1+$C$8)</f>
        <v>3862.6836477691395</v>
      </c>
    </row>
    <row r="29" spans="1:32 16376:16376">
      <c r="C29" s="7"/>
      <c r="D29" s="7"/>
      <c r="E29" s="7"/>
      <c r="F29" s="7"/>
      <c r="G29" s="7"/>
      <c r="H29" s="7"/>
      <c r="I29" s="7">
        <f>900*(1+$C$8)</f>
        <v>954</v>
      </c>
      <c r="J29" s="7">
        <f>I29*(1+$C$8)</f>
        <v>1011.24</v>
      </c>
      <c r="K29" s="7">
        <f>J29*(1+$C$8)</f>
        <v>1071.9144000000001</v>
      </c>
      <c r="L29" s="7">
        <f>K29*(1+$C$8)</f>
        <v>1136.2292640000003</v>
      </c>
      <c r="M29" s="7">
        <f>L29*(1+$C$8)</f>
        <v>1204.4030198400003</v>
      </c>
      <c r="N29" s="7">
        <f>M29*(1+$C$8)</f>
        <v>1276.6672010304003</v>
      </c>
      <c r="O29" s="7">
        <f>N29*(1+$C$8)</f>
        <v>1353.2672330922244</v>
      </c>
      <c r="P29" s="7">
        <f>O29*(1+$C$8)</f>
        <v>1434.463267077758</v>
      </c>
      <c r="Q29" s="7">
        <f>P29*(1+$C$8)</f>
        <v>1520.5310631024236</v>
      </c>
      <c r="R29" s="7">
        <f>Q29*(1+$C$8)</f>
        <v>1611.7629268885692</v>
      </c>
      <c r="S29" s="7">
        <f>R29*(1+$C$8)</f>
        <v>1708.4687025018834</v>
      </c>
      <c r="T29" s="7">
        <f>S29*(1+$C$8)</f>
        <v>1810.9768246519966</v>
      </c>
      <c r="U29" s="7">
        <f>T29*(1+$C$8)</f>
        <v>1919.6354341311164</v>
      </c>
      <c r="V29" s="7">
        <f>U29*(1+$C$8)</f>
        <v>2034.8135601789836</v>
      </c>
      <c r="W29" s="7">
        <f>V29*(1+$C$8)</f>
        <v>2156.9023737897228</v>
      </c>
      <c r="X29" s="7">
        <f>W29*(1+$C$8)</f>
        <v>2286.3165162171063</v>
      </c>
      <c r="Y29" s="7">
        <f>X29*(1+$C$8)</f>
        <v>2423.4955071901327</v>
      </c>
      <c r="Z29" s="7">
        <f>Y29*(1+$C$8)</f>
        <v>2568.9052376215409</v>
      </c>
      <c r="AA29" s="7">
        <f>Z29*(1+$C$8)</f>
        <v>2723.0395518788337</v>
      </c>
      <c r="AB29" s="7">
        <f>AA29*(1+$C$8)</f>
        <v>2886.4219249915636</v>
      </c>
      <c r="AC29" s="7">
        <f>AB29*(1+$C$8)</f>
        <v>3059.6072404910574</v>
      </c>
      <c r="AD29" s="7">
        <f>AC29*(1+$C$8)</f>
        <v>3243.1836749205208</v>
      </c>
      <c r="AE29" s="7">
        <f>AD29*(1+$C$8)</f>
        <v>3437.7746954157524</v>
      </c>
      <c r="AF29" s="7">
        <f>AE29*(1+$C$8)</f>
        <v>3644.0411771406975</v>
      </c>
    </row>
    <row r="30" spans="1:32 16376:16376">
      <c r="C30" s="7"/>
      <c r="D30" s="7"/>
      <c r="E30" s="7"/>
      <c r="F30" s="7"/>
      <c r="G30" s="7"/>
      <c r="H30" s="7"/>
      <c r="I30" s="7"/>
      <c r="J30" s="7">
        <f>900*(1+$C$8)</f>
        <v>954</v>
      </c>
      <c r="K30" s="7">
        <f>J30*(1+$C$8)</f>
        <v>1011.24</v>
      </c>
      <c r="L30" s="7">
        <f>K30*(1+$C$8)</f>
        <v>1071.9144000000001</v>
      </c>
      <c r="M30" s="7">
        <f>L30*(1+$C$8)</f>
        <v>1136.2292640000003</v>
      </c>
      <c r="N30" s="7">
        <f>M30*(1+$C$8)</f>
        <v>1204.4030198400003</v>
      </c>
      <c r="O30" s="7">
        <f>N30*(1+$C$8)</f>
        <v>1276.6672010304003</v>
      </c>
      <c r="P30" s="7">
        <f>O30*(1+$C$8)</f>
        <v>1353.2672330922244</v>
      </c>
      <c r="Q30" s="7">
        <f>P30*(1+$C$8)</f>
        <v>1434.463267077758</v>
      </c>
      <c r="R30" s="7">
        <f>Q30*(1+$C$8)</f>
        <v>1520.5310631024236</v>
      </c>
      <c r="S30" s="7">
        <f>R30*(1+$C$8)</f>
        <v>1611.7629268885692</v>
      </c>
      <c r="T30" s="7">
        <f>S30*(1+$C$8)</f>
        <v>1708.4687025018834</v>
      </c>
      <c r="U30" s="7">
        <f>T30*(1+$C$8)</f>
        <v>1810.9768246519966</v>
      </c>
      <c r="V30" s="7">
        <f>U30*(1+$C$8)</f>
        <v>1919.6354341311164</v>
      </c>
      <c r="W30" s="7">
        <f>V30*(1+$C$8)</f>
        <v>2034.8135601789836</v>
      </c>
      <c r="X30" s="7">
        <f>W30*(1+$C$8)</f>
        <v>2156.9023737897228</v>
      </c>
      <c r="Y30" s="7">
        <f>X30*(1+$C$8)</f>
        <v>2286.3165162171063</v>
      </c>
      <c r="Z30" s="7">
        <f>Y30*(1+$C$8)</f>
        <v>2423.4955071901327</v>
      </c>
      <c r="AA30" s="7">
        <f>Z30*(1+$C$8)</f>
        <v>2568.9052376215409</v>
      </c>
      <c r="AB30" s="7">
        <f>AA30*(1+$C$8)</f>
        <v>2723.0395518788337</v>
      </c>
      <c r="AC30" s="7">
        <f>AB30*(1+$C$8)</f>
        <v>2886.4219249915636</v>
      </c>
      <c r="AD30" s="7">
        <f>AC30*(1+$C$8)</f>
        <v>3059.6072404910574</v>
      </c>
      <c r="AE30" s="7">
        <f>AD30*(1+$C$8)</f>
        <v>3243.1836749205208</v>
      </c>
      <c r="AF30" s="7">
        <f>AE30*(1+$C$8)</f>
        <v>3437.7746954157524</v>
      </c>
    </row>
    <row r="31" spans="1:32 16376:16376">
      <c r="C31" s="7"/>
      <c r="D31" s="7"/>
      <c r="E31" s="7"/>
      <c r="F31" s="7"/>
      <c r="G31" s="7"/>
      <c r="H31" s="7"/>
      <c r="I31" s="7"/>
      <c r="J31" s="7"/>
      <c r="K31" s="7">
        <f>900*(1+$C$8)</f>
        <v>954</v>
      </c>
      <c r="L31" s="7">
        <f>K31*(1+$C$8)</f>
        <v>1011.24</v>
      </c>
      <c r="M31" s="7">
        <f>L31*(1+$C$8)</f>
        <v>1071.9144000000001</v>
      </c>
      <c r="N31" s="7">
        <f>M31*(1+$C$8)</f>
        <v>1136.2292640000003</v>
      </c>
      <c r="O31" s="7">
        <f>N31*(1+$C$8)</f>
        <v>1204.4030198400003</v>
      </c>
      <c r="P31" s="7">
        <f>O31*(1+$C$8)</f>
        <v>1276.6672010304003</v>
      </c>
      <c r="Q31" s="7">
        <f>P31*(1+$C$8)</f>
        <v>1353.2672330922244</v>
      </c>
      <c r="R31" s="7">
        <f>Q31*(1+$C$8)</f>
        <v>1434.463267077758</v>
      </c>
      <c r="S31" s="7">
        <f>R31*(1+$C$8)</f>
        <v>1520.5310631024236</v>
      </c>
      <c r="T31" s="7">
        <f>S31*(1+$C$8)</f>
        <v>1611.7629268885692</v>
      </c>
      <c r="U31" s="7">
        <f>T31*(1+$C$8)</f>
        <v>1708.4687025018834</v>
      </c>
      <c r="V31" s="7">
        <f>U31*(1+$C$8)</f>
        <v>1810.9768246519966</v>
      </c>
      <c r="W31" s="7">
        <f>V31*(1+$C$8)</f>
        <v>1919.6354341311164</v>
      </c>
      <c r="X31" s="7">
        <f>W31*(1+$C$8)</f>
        <v>2034.8135601789836</v>
      </c>
      <c r="Y31" s="7">
        <f>X31*(1+$C$8)</f>
        <v>2156.9023737897228</v>
      </c>
      <c r="Z31" s="7">
        <f>Y31*(1+$C$8)</f>
        <v>2286.3165162171063</v>
      </c>
      <c r="AA31" s="7">
        <f>Z31*(1+$C$8)</f>
        <v>2423.4955071901327</v>
      </c>
      <c r="AB31" s="7">
        <f>AA31*(1+$C$8)</f>
        <v>2568.9052376215409</v>
      </c>
      <c r="AC31" s="7">
        <f>AB31*(1+$C$8)</f>
        <v>2723.0395518788337</v>
      </c>
      <c r="AD31" s="7">
        <f>AC31*(1+$C$8)</f>
        <v>2886.4219249915636</v>
      </c>
      <c r="AE31" s="7">
        <f>AD31*(1+$C$8)</f>
        <v>3059.6072404910574</v>
      </c>
      <c r="AF31" s="7">
        <f>AE31*(1+$C$8)</f>
        <v>3243.1836749205208</v>
      </c>
      <c r="XEV31" s="7"/>
    </row>
    <row r="32" spans="1:32 16376:16376">
      <c r="C32" s="7"/>
      <c r="D32" s="7"/>
      <c r="E32" s="7"/>
      <c r="F32" s="7"/>
      <c r="G32" s="7"/>
      <c r="H32" s="7"/>
      <c r="I32" s="7"/>
      <c r="J32" s="7"/>
      <c r="K32" s="7"/>
      <c r="L32" s="7">
        <f>900*(1+$C$8)</f>
        <v>954</v>
      </c>
      <c r="M32" s="7">
        <f>L32*(1+$C$8)</f>
        <v>1011.24</v>
      </c>
      <c r="N32" s="7">
        <f>M32*(1+$C$8)</f>
        <v>1071.9144000000001</v>
      </c>
      <c r="O32" s="7">
        <f>N32*(1+$C$8)</f>
        <v>1136.2292640000003</v>
      </c>
      <c r="P32" s="7">
        <f>O32*(1+$C$8)</f>
        <v>1204.4030198400003</v>
      </c>
      <c r="Q32" s="7">
        <f>P32*(1+$C$8)</f>
        <v>1276.6672010304003</v>
      </c>
      <c r="R32" s="7">
        <f>Q32*(1+$C$8)</f>
        <v>1353.2672330922244</v>
      </c>
      <c r="S32" s="7">
        <f>R32*(1+$C$8)</f>
        <v>1434.463267077758</v>
      </c>
      <c r="T32" s="7">
        <f>S32*(1+$C$8)</f>
        <v>1520.5310631024236</v>
      </c>
      <c r="U32" s="7">
        <f>T32*(1+$C$8)</f>
        <v>1611.7629268885692</v>
      </c>
      <c r="V32" s="7">
        <f>U32*(1+$C$8)</f>
        <v>1708.4687025018834</v>
      </c>
      <c r="W32" s="7">
        <f>V32*(1+$C$8)</f>
        <v>1810.9768246519966</v>
      </c>
      <c r="X32" s="7">
        <f>W32*(1+$C$8)</f>
        <v>1919.6354341311164</v>
      </c>
      <c r="Y32" s="7">
        <f>X32*(1+$C$8)</f>
        <v>2034.8135601789836</v>
      </c>
      <c r="Z32" s="7">
        <f>Y32*(1+$C$8)</f>
        <v>2156.9023737897228</v>
      </c>
      <c r="AA32" s="7">
        <f>Z32*(1+$C$8)</f>
        <v>2286.3165162171063</v>
      </c>
      <c r="AB32" s="7">
        <f>AA32*(1+$C$8)</f>
        <v>2423.4955071901327</v>
      </c>
      <c r="AC32" s="7">
        <f>AB32*(1+$C$8)</f>
        <v>2568.9052376215409</v>
      </c>
      <c r="AD32" s="7">
        <f>AC32*(1+$C$8)</f>
        <v>2723.0395518788337</v>
      </c>
      <c r="AE32" s="7">
        <f>AD32*(1+$C$8)</f>
        <v>2886.4219249915636</v>
      </c>
      <c r="AF32" s="7">
        <f>AE32*(1+$C$8)</f>
        <v>3059.6072404910574</v>
      </c>
    </row>
    <row r="33" spans="3:32">
      <c r="C33" s="7"/>
      <c r="D33" s="7"/>
      <c r="E33" s="7"/>
      <c r="F33" s="7"/>
      <c r="G33" s="7"/>
      <c r="H33" s="7"/>
      <c r="I33" s="7"/>
      <c r="J33" s="7"/>
      <c r="K33" s="7"/>
      <c r="L33" s="7"/>
      <c r="M33" s="7">
        <f>900*(1+$C$8)</f>
        <v>954</v>
      </c>
      <c r="N33" s="7">
        <f t="shared" ref="N33:AF33" si="0">M33*(1+$C$8)</f>
        <v>1011.24</v>
      </c>
      <c r="O33" s="7">
        <f t="shared" si="0"/>
        <v>1071.9144000000001</v>
      </c>
      <c r="P33" s="7">
        <f t="shared" si="0"/>
        <v>1136.2292640000003</v>
      </c>
      <c r="Q33" s="7">
        <f t="shared" si="0"/>
        <v>1204.4030198400003</v>
      </c>
      <c r="R33" s="7">
        <f t="shared" si="0"/>
        <v>1276.6672010304003</v>
      </c>
      <c r="S33" s="7">
        <f t="shared" si="0"/>
        <v>1353.2672330922244</v>
      </c>
      <c r="T33" s="7">
        <f t="shared" si="0"/>
        <v>1434.463267077758</v>
      </c>
      <c r="U33" s="7">
        <f t="shared" si="0"/>
        <v>1520.5310631024236</v>
      </c>
      <c r="V33" s="7">
        <f t="shared" si="0"/>
        <v>1611.7629268885692</v>
      </c>
      <c r="W33" s="7">
        <f t="shared" si="0"/>
        <v>1708.4687025018834</v>
      </c>
      <c r="X33" s="7">
        <f t="shared" si="0"/>
        <v>1810.9768246519966</v>
      </c>
      <c r="Y33" s="7">
        <f t="shared" si="0"/>
        <v>1919.6354341311164</v>
      </c>
      <c r="Z33" s="7">
        <f t="shared" si="0"/>
        <v>2034.8135601789836</v>
      </c>
      <c r="AA33" s="7">
        <f t="shared" si="0"/>
        <v>2156.9023737897228</v>
      </c>
      <c r="AB33" s="7">
        <f t="shared" si="0"/>
        <v>2286.3165162171063</v>
      </c>
      <c r="AC33" s="7">
        <f t="shared" si="0"/>
        <v>2423.4955071901327</v>
      </c>
      <c r="AD33" s="7">
        <f t="shared" si="0"/>
        <v>2568.9052376215409</v>
      </c>
      <c r="AE33" s="7">
        <f t="shared" si="0"/>
        <v>2723.0395518788337</v>
      </c>
      <c r="AF33" s="7">
        <f t="shared" si="0"/>
        <v>2886.4219249915636</v>
      </c>
    </row>
    <row r="34" spans="3:32"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>
        <f>900*(1+$C$8)</f>
        <v>954</v>
      </c>
      <c r="O34" s="7">
        <f t="shared" ref="O34:AF34" si="1">N34*(1+$C$8)</f>
        <v>1011.24</v>
      </c>
      <c r="P34" s="7">
        <f t="shared" si="1"/>
        <v>1071.9144000000001</v>
      </c>
      <c r="Q34" s="7">
        <f t="shared" si="1"/>
        <v>1136.2292640000003</v>
      </c>
      <c r="R34" s="7">
        <f t="shared" si="1"/>
        <v>1204.4030198400003</v>
      </c>
      <c r="S34" s="7">
        <f t="shared" si="1"/>
        <v>1276.6672010304003</v>
      </c>
      <c r="T34" s="7">
        <f t="shared" si="1"/>
        <v>1353.2672330922244</v>
      </c>
      <c r="U34" s="7">
        <f t="shared" si="1"/>
        <v>1434.463267077758</v>
      </c>
      <c r="V34" s="7">
        <f t="shared" si="1"/>
        <v>1520.5310631024236</v>
      </c>
      <c r="W34" s="7">
        <f t="shared" si="1"/>
        <v>1611.7629268885692</v>
      </c>
      <c r="X34" s="7">
        <f t="shared" si="1"/>
        <v>1708.4687025018834</v>
      </c>
      <c r="Y34" s="7">
        <f t="shared" si="1"/>
        <v>1810.9768246519966</v>
      </c>
      <c r="Z34" s="7">
        <f t="shared" si="1"/>
        <v>1919.6354341311164</v>
      </c>
      <c r="AA34" s="7">
        <f t="shared" si="1"/>
        <v>2034.8135601789836</v>
      </c>
      <c r="AB34" s="7">
        <f t="shared" si="1"/>
        <v>2156.9023737897228</v>
      </c>
      <c r="AC34" s="7">
        <f t="shared" si="1"/>
        <v>2286.3165162171063</v>
      </c>
      <c r="AD34" s="7">
        <f t="shared" si="1"/>
        <v>2423.4955071901327</v>
      </c>
      <c r="AE34" s="7">
        <f t="shared" si="1"/>
        <v>2568.9052376215409</v>
      </c>
      <c r="AF34" s="7">
        <f t="shared" si="1"/>
        <v>2723.0395518788337</v>
      </c>
    </row>
    <row r="35" spans="3:32"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>
        <f>900*(1+$C$8)</f>
        <v>954</v>
      </c>
      <c r="P35" s="7">
        <f t="shared" ref="P35:AF35" si="2">O35*(1+$C$8)</f>
        <v>1011.24</v>
      </c>
      <c r="Q35" s="7">
        <f t="shared" si="2"/>
        <v>1071.9144000000001</v>
      </c>
      <c r="R35" s="7">
        <f t="shared" si="2"/>
        <v>1136.2292640000003</v>
      </c>
      <c r="S35" s="7">
        <f t="shared" si="2"/>
        <v>1204.4030198400003</v>
      </c>
      <c r="T35" s="7">
        <f t="shared" si="2"/>
        <v>1276.6672010304003</v>
      </c>
      <c r="U35" s="7">
        <f t="shared" si="2"/>
        <v>1353.2672330922244</v>
      </c>
      <c r="V35" s="7">
        <f t="shared" si="2"/>
        <v>1434.463267077758</v>
      </c>
      <c r="W35" s="7">
        <f t="shared" si="2"/>
        <v>1520.5310631024236</v>
      </c>
      <c r="X35" s="7">
        <f t="shared" si="2"/>
        <v>1611.7629268885692</v>
      </c>
      <c r="Y35" s="7">
        <f t="shared" si="2"/>
        <v>1708.4687025018834</v>
      </c>
      <c r="Z35" s="7">
        <f t="shared" si="2"/>
        <v>1810.9768246519966</v>
      </c>
      <c r="AA35" s="7">
        <f t="shared" si="2"/>
        <v>1919.6354341311164</v>
      </c>
      <c r="AB35" s="7">
        <f t="shared" si="2"/>
        <v>2034.8135601789836</v>
      </c>
      <c r="AC35" s="7">
        <f t="shared" si="2"/>
        <v>2156.9023737897228</v>
      </c>
      <c r="AD35" s="7">
        <f t="shared" si="2"/>
        <v>2286.3165162171063</v>
      </c>
      <c r="AE35" s="7">
        <f t="shared" si="2"/>
        <v>2423.4955071901327</v>
      </c>
      <c r="AF35" s="7">
        <f t="shared" si="2"/>
        <v>2568.9052376215409</v>
      </c>
    </row>
    <row r="36" spans="3:32"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>
        <f>900*(1+$C$8)</f>
        <v>954</v>
      </c>
      <c r="Q36" s="7">
        <f t="shared" ref="Q36:AF36" si="3">P36*(1+$C$8)</f>
        <v>1011.24</v>
      </c>
      <c r="R36" s="7">
        <f t="shared" si="3"/>
        <v>1071.9144000000001</v>
      </c>
      <c r="S36" s="7">
        <f t="shared" si="3"/>
        <v>1136.2292640000003</v>
      </c>
      <c r="T36" s="7">
        <f t="shared" si="3"/>
        <v>1204.4030198400003</v>
      </c>
      <c r="U36" s="7">
        <f t="shared" si="3"/>
        <v>1276.6672010304003</v>
      </c>
      <c r="V36" s="7">
        <f t="shared" si="3"/>
        <v>1353.2672330922244</v>
      </c>
      <c r="W36" s="7">
        <f t="shared" si="3"/>
        <v>1434.463267077758</v>
      </c>
      <c r="X36" s="7">
        <f t="shared" si="3"/>
        <v>1520.5310631024236</v>
      </c>
      <c r="Y36" s="7">
        <f t="shared" si="3"/>
        <v>1611.7629268885692</v>
      </c>
      <c r="Z36" s="7">
        <f t="shared" si="3"/>
        <v>1708.4687025018834</v>
      </c>
      <c r="AA36" s="7">
        <f t="shared" si="3"/>
        <v>1810.9768246519966</v>
      </c>
      <c r="AB36" s="7">
        <f t="shared" si="3"/>
        <v>1919.6354341311164</v>
      </c>
      <c r="AC36" s="7">
        <f t="shared" si="3"/>
        <v>2034.8135601789836</v>
      </c>
      <c r="AD36" s="7">
        <f t="shared" si="3"/>
        <v>2156.9023737897228</v>
      </c>
      <c r="AE36" s="7">
        <f t="shared" si="3"/>
        <v>2286.3165162171063</v>
      </c>
      <c r="AF36" s="7">
        <f t="shared" si="3"/>
        <v>2423.4955071901327</v>
      </c>
    </row>
    <row r="37" spans="3:32"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>
        <f>900*(1+$C$8)</f>
        <v>954</v>
      </c>
      <c r="R37" s="7">
        <f t="shared" ref="R37:AF37" si="4">Q37*(1+$C$8)</f>
        <v>1011.24</v>
      </c>
      <c r="S37" s="7">
        <f t="shared" si="4"/>
        <v>1071.9144000000001</v>
      </c>
      <c r="T37" s="7">
        <f t="shared" si="4"/>
        <v>1136.2292640000003</v>
      </c>
      <c r="U37" s="7">
        <f t="shared" si="4"/>
        <v>1204.4030198400003</v>
      </c>
      <c r="V37" s="7">
        <f t="shared" si="4"/>
        <v>1276.6672010304003</v>
      </c>
      <c r="W37" s="7">
        <f t="shared" si="4"/>
        <v>1353.2672330922244</v>
      </c>
      <c r="X37" s="7">
        <f t="shared" si="4"/>
        <v>1434.463267077758</v>
      </c>
      <c r="Y37" s="7">
        <f t="shared" si="4"/>
        <v>1520.5310631024236</v>
      </c>
      <c r="Z37" s="7">
        <f t="shared" si="4"/>
        <v>1611.7629268885692</v>
      </c>
      <c r="AA37" s="7">
        <f t="shared" si="4"/>
        <v>1708.4687025018834</v>
      </c>
      <c r="AB37" s="7">
        <f t="shared" si="4"/>
        <v>1810.9768246519966</v>
      </c>
      <c r="AC37" s="7">
        <f t="shared" si="4"/>
        <v>1919.6354341311164</v>
      </c>
      <c r="AD37" s="7">
        <f t="shared" si="4"/>
        <v>2034.8135601789836</v>
      </c>
      <c r="AE37" s="7">
        <f t="shared" si="4"/>
        <v>2156.9023737897228</v>
      </c>
      <c r="AF37" s="7">
        <f t="shared" si="4"/>
        <v>2286.3165162171063</v>
      </c>
    </row>
    <row r="38" spans="3:32"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>
        <f>900*(1+$C$8)</f>
        <v>954</v>
      </c>
      <c r="S38" s="7">
        <f t="shared" ref="S38:AF38" si="5">R38*(1+$C$8)</f>
        <v>1011.24</v>
      </c>
      <c r="T38" s="7">
        <f t="shared" si="5"/>
        <v>1071.9144000000001</v>
      </c>
      <c r="U38" s="7">
        <f t="shared" si="5"/>
        <v>1136.2292640000003</v>
      </c>
      <c r="V38" s="7">
        <f t="shared" si="5"/>
        <v>1204.4030198400003</v>
      </c>
      <c r="W38" s="7">
        <f t="shared" si="5"/>
        <v>1276.6672010304003</v>
      </c>
      <c r="X38" s="7">
        <f t="shared" si="5"/>
        <v>1353.2672330922244</v>
      </c>
      <c r="Y38" s="7">
        <f t="shared" si="5"/>
        <v>1434.463267077758</v>
      </c>
      <c r="Z38" s="7">
        <f t="shared" si="5"/>
        <v>1520.5310631024236</v>
      </c>
      <c r="AA38" s="7">
        <f t="shared" si="5"/>
        <v>1611.7629268885692</v>
      </c>
      <c r="AB38" s="7">
        <f t="shared" si="5"/>
        <v>1708.4687025018834</v>
      </c>
      <c r="AC38" s="7">
        <f t="shared" si="5"/>
        <v>1810.9768246519966</v>
      </c>
      <c r="AD38" s="7">
        <f t="shared" si="5"/>
        <v>1919.6354341311164</v>
      </c>
      <c r="AE38" s="7">
        <f t="shared" si="5"/>
        <v>2034.8135601789836</v>
      </c>
      <c r="AF38" s="7">
        <f t="shared" si="5"/>
        <v>2156.9023737897228</v>
      </c>
    </row>
    <row r="39" spans="3:32"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>
        <f>900*(1+$C$8)</f>
        <v>954</v>
      </c>
      <c r="T39" s="7">
        <f t="shared" ref="T39:AF39" si="6">S39*(1+$C$8)</f>
        <v>1011.24</v>
      </c>
      <c r="U39" s="7">
        <f t="shared" si="6"/>
        <v>1071.9144000000001</v>
      </c>
      <c r="V39" s="7">
        <f t="shared" si="6"/>
        <v>1136.2292640000003</v>
      </c>
      <c r="W39" s="7">
        <f t="shared" si="6"/>
        <v>1204.4030198400003</v>
      </c>
      <c r="X39" s="7">
        <f t="shared" si="6"/>
        <v>1276.6672010304003</v>
      </c>
      <c r="Y39" s="7">
        <f t="shared" si="6"/>
        <v>1353.2672330922244</v>
      </c>
      <c r="Z39" s="7">
        <f t="shared" si="6"/>
        <v>1434.463267077758</v>
      </c>
      <c r="AA39" s="7">
        <f t="shared" si="6"/>
        <v>1520.5310631024236</v>
      </c>
      <c r="AB39" s="7">
        <f t="shared" si="6"/>
        <v>1611.7629268885692</v>
      </c>
      <c r="AC39" s="7">
        <f t="shared" si="6"/>
        <v>1708.4687025018834</v>
      </c>
      <c r="AD39" s="7">
        <f t="shared" si="6"/>
        <v>1810.9768246519966</v>
      </c>
      <c r="AE39" s="7">
        <f t="shared" si="6"/>
        <v>1919.6354341311164</v>
      </c>
      <c r="AF39" s="7">
        <f t="shared" si="6"/>
        <v>2034.8135601789836</v>
      </c>
    </row>
    <row r="40" spans="3:32"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>
        <f>900*(1+$C$8)</f>
        <v>954</v>
      </c>
      <c r="U40" s="7">
        <f t="shared" ref="U40:AF40" si="7">T40*(1+$C$8)</f>
        <v>1011.24</v>
      </c>
      <c r="V40" s="7">
        <f t="shared" si="7"/>
        <v>1071.9144000000001</v>
      </c>
      <c r="W40" s="7">
        <f t="shared" si="7"/>
        <v>1136.2292640000003</v>
      </c>
      <c r="X40" s="7">
        <f t="shared" si="7"/>
        <v>1204.4030198400003</v>
      </c>
      <c r="Y40" s="7">
        <f t="shared" si="7"/>
        <v>1276.6672010304003</v>
      </c>
      <c r="Z40" s="7">
        <f t="shared" si="7"/>
        <v>1353.2672330922244</v>
      </c>
      <c r="AA40" s="7">
        <f t="shared" si="7"/>
        <v>1434.463267077758</v>
      </c>
      <c r="AB40" s="7">
        <f t="shared" si="7"/>
        <v>1520.5310631024236</v>
      </c>
      <c r="AC40" s="7">
        <f t="shared" si="7"/>
        <v>1611.7629268885692</v>
      </c>
      <c r="AD40" s="7">
        <f t="shared" si="7"/>
        <v>1708.4687025018834</v>
      </c>
      <c r="AE40" s="7">
        <f t="shared" si="7"/>
        <v>1810.9768246519966</v>
      </c>
      <c r="AF40" s="7">
        <f t="shared" si="7"/>
        <v>1919.6354341311164</v>
      </c>
    </row>
    <row r="41" spans="3:32"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>
        <f>900*(1+$C$8)</f>
        <v>954</v>
      </c>
      <c r="V41" s="7">
        <f t="shared" ref="V41:AF41" si="8">U41*(1+$C$8)</f>
        <v>1011.24</v>
      </c>
      <c r="W41" s="7">
        <f t="shared" si="8"/>
        <v>1071.9144000000001</v>
      </c>
      <c r="X41" s="7">
        <f t="shared" si="8"/>
        <v>1136.2292640000003</v>
      </c>
      <c r="Y41" s="7">
        <f t="shared" si="8"/>
        <v>1204.4030198400003</v>
      </c>
      <c r="Z41" s="7">
        <f t="shared" si="8"/>
        <v>1276.6672010304003</v>
      </c>
      <c r="AA41" s="7">
        <f t="shared" si="8"/>
        <v>1353.2672330922244</v>
      </c>
      <c r="AB41" s="7">
        <f t="shared" si="8"/>
        <v>1434.463267077758</v>
      </c>
      <c r="AC41" s="7">
        <f t="shared" si="8"/>
        <v>1520.5310631024236</v>
      </c>
      <c r="AD41" s="7">
        <f t="shared" si="8"/>
        <v>1611.7629268885692</v>
      </c>
      <c r="AE41" s="7">
        <f t="shared" si="8"/>
        <v>1708.4687025018834</v>
      </c>
      <c r="AF41" s="7">
        <f t="shared" si="8"/>
        <v>1810.9768246519966</v>
      </c>
    </row>
    <row r="42" spans="3:32"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>
        <f>900*(1+$C$8)</f>
        <v>954</v>
      </c>
      <c r="W42" s="7">
        <f t="shared" ref="W42:AF42" si="9">V42*(1+$C$8)</f>
        <v>1011.24</v>
      </c>
      <c r="X42" s="7">
        <f t="shared" si="9"/>
        <v>1071.9144000000001</v>
      </c>
      <c r="Y42" s="7">
        <f t="shared" si="9"/>
        <v>1136.2292640000003</v>
      </c>
      <c r="Z42" s="7">
        <f t="shared" si="9"/>
        <v>1204.4030198400003</v>
      </c>
      <c r="AA42" s="7">
        <f t="shared" si="9"/>
        <v>1276.6672010304003</v>
      </c>
      <c r="AB42" s="7">
        <f t="shared" si="9"/>
        <v>1353.2672330922244</v>
      </c>
      <c r="AC42" s="7">
        <f t="shared" si="9"/>
        <v>1434.463267077758</v>
      </c>
      <c r="AD42" s="7">
        <f t="shared" si="9"/>
        <v>1520.5310631024236</v>
      </c>
      <c r="AE42" s="7">
        <f t="shared" si="9"/>
        <v>1611.7629268885692</v>
      </c>
      <c r="AF42" s="7">
        <f t="shared" si="9"/>
        <v>1708.4687025018834</v>
      </c>
    </row>
    <row r="43" spans="3:32"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>
        <f>900*(1+$C$8)</f>
        <v>954</v>
      </c>
      <c r="X43" s="7">
        <f t="shared" ref="X43:AF43" si="10">W43*(1+$C$8)</f>
        <v>1011.24</v>
      </c>
      <c r="Y43" s="7">
        <f t="shared" si="10"/>
        <v>1071.9144000000001</v>
      </c>
      <c r="Z43" s="7">
        <f t="shared" si="10"/>
        <v>1136.2292640000003</v>
      </c>
      <c r="AA43" s="7">
        <f t="shared" si="10"/>
        <v>1204.4030198400003</v>
      </c>
      <c r="AB43" s="7">
        <f t="shared" si="10"/>
        <v>1276.6672010304003</v>
      </c>
      <c r="AC43" s="7">
        <f t="shared" si="10"/>
        <v>1353.2672330922244</v>
      </c>
      <c r="AD43" s="7">
        <f t="shared" si="10"/>
        <v>1434.463267077758</v>
      </c>
      <c r="AE43" s="7">
        <f t="shared" si="10"/>
        <v>1520.5310631024236</v>
      </c>
      <c r="AF43" s="7">
        <f t="shared" si="10"/>
        <v>1611.7629268885692</v>
      </c>
    </row>
    <row r="44" spans="3:32"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X44" s="7">
        <f>900*(1+$C$8)</f>
        <v>954</v>
      </c>
      <c r="Y44" s="7">
        <f t="shared" ref="Y44:AF44" si="11">X44*(1+$C$8)</f>
        <v>1011.24</v>
      </c>
      <c r="Z44" s="7">
        <f t="shared" si="11"/>
        <v>1071.9144000000001</v>
      </c>
      <c r="AA44" s="7">
        <f t="shared" si="11"/>
        <v>1136.2292640000003</v>
      </c>
      <c r="AB44" s="7">
        <f t="shared" si="11"/>
        <v>1204.4030198400003</v>
      </c>
      <c r="AC44" s="7">
        <f t="shared" si="11"/>
        <v>1276.6672010304003</v>
      </c>
      <c r="AD44" s="7">
        <f t="shared" si="11"/>
        <v>1353.2672330922244</v>
      </c>
      <c r="AE44" s="7">
        <f t="shared" si="11"/>
        <v>1434.463267077758</v>
      </c>
      <c r="AF44" s="7">
        <f t="shared" si="11"/>
        <v>1520.5310631024236</v>
      </c>
    </row>
    <row r="45" spans="3:32"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Y45" s="7">
        <f>900*(1+$C$8)</f>
        <v>954</v>
      </c>
      <c r="Z45" s="7">
        <f t="shared" ref="Z45:AF45" si="12">Y45*(1+$C$8)</f>
        <v>1011.24</v>
      </c>
      <c r="AA45" s="7">
        <f t="shared" si="12"/>
        <v>1071.9144000000001</v>
      </c>
      <c r="AB45" s="7">
        <f t="shared" si="12"/>
        <v>1136.2292640000003</v>
      </c>
      <c r="AC45" s="7">
        <f t="shared" si="12"/>
        <v>1204.4030198400003</v>
      </c>
      <c r="AD45" s="7">
        <f t="shared" si="12"/>
        <v>1276.6672010304003</v>
      </c>
      <c r="AE45" s="7">
        <f t="shared" si="12"/>
        <v>1353.2672330922244</v>
      </c>
      <c r="AF45" s="7">
        <f t="shared" si="12"/>
        <v>1434.463267077758</v>
      </c>
    </row>
    <row r="46" spans="3:32"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Z46" s="7">
        <f>900*(1+$C$8)</f>
        <v>954</v>
      </c>
      <c r="AA46" s="7">
        <f t="shared" ref="AA46:AF46" si="13">Z46*(1+$C$8)</f>
        <v>1011.24</v>
      </c>
      <c r="AB46" s="7">
        <f t="shared" si="13"/>
        <v>1071.9144000000001</v>
      </c>
      <c r="AC46" s="7">
        <f t="shared" si="13"/>
        <v>1136.2292640000003</v>
      </c>
      <c r="AD46" s="7">
        <f t="shared" si="13"/>
        <v>1204.4030198400003</v>
      </c>
      <c r="AE46" s="7">
        <f t="shared" si="13"/>
        <v>1276.6672010304003</v>
      </c>
      <c r="AF46" s="7">
        <f t="shared" si="13"/>
        <v>1353.2672330922244</v>
      </c>
    </row>
    <row r="47" spans="3:32"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AA47" s="7">
        <f>900*(1+$C$8)</f>
        <v>954</v>
      </c>
      <c r="AB47" s="7">
        <f>AA47*(1+$C$8)</f>
        <v>1011.24</v>
      </c>
      <c r="AC47" s="7">
        <f>AB47*(1+$C$8)</f>
        <v>1071.9144000000001</v>
      </c>
      <c r="AD47" s="7">
        <f>AC47*(1+$C$8)</f>
        <v>1136.2292640000003</v>
      </c>
      <c r="AE47" s="7">
        <f>AD47*(1+$C$8)</f>
        <v>1204.4030198400003</v>
      </c>
      <c r="AF47" s="7">
        <f>AE47*(1+$C$8)</f>
        <v>1276.6672010304003</v>
      </c>
    </row>
    <row r="48" spans="3:32"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AB48" s="7">
        <f>900*(1+$C$8)</f>
        <v>954</v>
      </c>
      <c r="AC48" s="7">
        <f>AB48*(1+$C$8)</f>
        <v>1011.24</v>
      </c>
      <c r="AD48" s="7">
        <f>AC48*(1+$C$8)</f>
        <v>1071.9144000000001</v>
      </c>
      <c r="AE48" s="7">
        <f>AD48*(1+$C$8)</f>
        <v>1136.2292640000003</v>
      </c>
      <c r="AF48" s="7">
        <f>AE48*(1+$C$8)</f>
        <v>1204.4030198400003</v>
      </c>
    </row>
    <row r="49" spans="2:32"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AC49" s="7">
        <f>900*(1+$C$8)</f>
        <v>954</v>
      </c>
      <c r="AD49" s="7">
        <f>AC49*(1+$C$8)</f>
        <v>1011.24</v>
      </c>
      <c r="AE49" s="7">
        <f>AD49*(1+$C$8)</f>
        <v>1071.9144000000001</v>
      </c>
      <c r="AF49" s="7">
        <f>AE49*(1+$C$8)</f>
        <v>1136.2292640000003</v>
      </c>
    </row>
    <row r="50" spans="2:32"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AD50" s="7">
        <f>900*(1+$C$8)</f>
        <v>954</v>
      </c>
      <c r="AE50" s="7">
        <f>AD50*(1+$C$8)</f>
        <v>1011.24</v>
      </c>
      <c r="AF50" s="7">
        <f>AE50*(1+$C$8)</f>
        <v>1071.9144000000001</v>
      </c>
    </row>
    <row r="51" spans="2:32">
      <c r="AE51" s="7">
        <f>900*(1+$C$8)</f>
        <v>954</v>
      </c>
      <c r="AF51" s="7">
        <f>AE51*(1+$C$8)</f>
        <v>1011.24</v>
      </c>
    </row>
    <row r="52" spans="2:32">
      <c r="AF52" s="7">
        <f>900*(1+$C$8)</f>
        <v>954</v>
      </c>
    </row>
    <row r="53" spans="2:32" ht="13.5">
      <c r="B53" s="1" t="s">
        <v>3</v>
      </c>
      <c r="C53" s="7">
        <f>SUM(C23:C52)</f>
        <v>954</v>
      </c>
      <c r="D53" s="7">
        <f t="shared" ref="D53:AF53" si="14">SUM(D23:D52)</f>
        <v>1965.24</v>
      </c>
      <c r="E53" s="7">
        <f t="shared" si="14"/>
        <v>3037.1544000000004</v>
      </c>
      <c r="F53" s="7">
        <f t="shared" si="14"/>
        <v>4173.383664</v>
      </c>
      <c r="G53" s="7">
        <f t="shared" si="14"/>
        <v>5377.7866838400005</v>
      </c>
      <c r="H53" s="7">
        <f t="shared" si="14"/>
        <v>6654.4538848704015</v>
      </c>
      <c r="I53" s="7">
        <f t="shared" si="14"/>
        <v>8007.7211179626247</v>
      </c>
      <c r="J53" s="7">
        <f t="shared" si="14"/>
        <v>9442.1843850403839</v>
      </c>
      <c r="K53" s="7">
        <f t="shared" si="14"/>
        <v>10962.715448142806</v>
      </c>
      <c r="L53" s="7">
        <f t="shared" si="14"/>
        <v>12574.478375031375</v>
      </c>
      <c r="M53" s="7">
        <f t="shared" si="14"/>
        <v>14282.947077533257</v>
      </c>
      <c r="N53" s="7">
        <f t="shared" si="14"/>
        <v>16093.923902185255</v>
      </c>
      <c r="O53" s="7">
        <f t="shared" si="14"/>
        <v>18013.559336316372</v>
      </c>
      <c r="P53" s="7">
        <f t="shared" si="14"/>
        <v>20048.372896495359</v>
      </c>
      <c r="Q53" s="7">
        <f t="shared" si="14"/>
        <v>22205.275270285081</v>
      </c>
      <c r="R53" s="7">
        <f t="shared" si="14"/>
        <v>24491.591786502187</v>
      </c>
      <c r="S53" s="7">
        <f t="shared" si="14"/>
        <v>26915.087293692319</v>
      </c>
      <c r="T53" s="7">
        <f t="shared" si="14"/>
        <v>29483.992531313859</v>
      </c>
      <c r="U53" s="7">
        <f t="shared" si="14"/>
        <v>32207.032083192691</v>
      </c>
      <c r="V53" s="7">
        <f t="shared" si="14"/>
        <v>35093.45400818425</v>
      </c>
      <c r="W53" s="7">
        <f t="shared" si="14"/>
        <v>38153.061248675309</v>
      </c>
      <c r="X53" s="7">
        <f t="shared" si="14"/>
        <v>41396.244923595834</v>
      </c>
      <c r="Y53" s="7">
        <f t="shared" si="14"/>
        <v>44834.019619011589</v>
      </c>
      <c r="Z53" s="7">
        <f t="shared" si="14"/>
        <v>48478.060796152291</v>
      </c>
      <c r="AA53" s="7">
        <f t="shared" si="14"/>
        <v>52340.744443921431</v>
      </c>
      <c r="AB53" s="7">
        <f t="shared" si="14"/>
        <v>56435.189110556719</v>
      </c>
      <c r="AC53" s="7">
        <f t="shared" si="14"/>
        <v>60775.300457190126</v>
      </c>
      <c r="AD53" s="7">
        <f t="shared" si="14"/>
        <v>65375.818484621537</v>
      </c>
      <c r="AE53" s="7">
        <f t="shared" si="14"/>
        <v>70252.367593698829</v>
      </c>
      <c r="AF53" s="7">
        <f t="shared" si="14"/>
        <v>75421.509649320753</v>
      </c>
    </row>
    <row r="54" spans="2:32" ht="13.5">
      <c r="B54" s="1" t="s">
        <v>4</v>
      </c>
      <c r="C54" s="7">
        <v>900</v>
      </c>
      <c r="D54" s="7">
        <f>C54+900</f>
        <v>1800</v>
      </c>
      <c r="E54" s="7">
        <f t="shared" ref="E54:AF54" si="15">D54+900</f>
        <v>2700</v>
      </c>
      <c r="F54" s="7">
        <f t="shared" si="15"/>
        <v>3600</v>
      </c>
      <c r="G54" s="7">
        <f t="shared" si="15"/>
        <v>4500</v>
      </c>
      <c r="H54" s="7">
        <f t="shared" si="15"/>
        <v>5400</v>
      </c>
      <c r="I54" s="7">
        <f t="shared" si="15"/>
        <v>6300</v>
      </c>
      <c r="J54" s="7">
        <f t="shared" si="15"/>
        <v>7200</v>
      </c>
      <c r="K54" s="7">
        <f t="shared" si="15"/>
        <v>8100</v>
      </c>
      <c r="L54" s="7">
        <f t="shared" si="15"/>
        <v>9000</v>
      </c>
      <c r="M54" s="7">
        <f t="shared" si="15"/>
        <v>9900</v>
      </c>
      <c r="N54" s="7">
        <f t="shared" si="15"/>
        <v>10800</v>
      </c>
      <c r="O54" s="7">
        <f t="shared" si="15"/>
        <v>11700</v>
      </c>
      <c r="P54" s="7">
        <f t="shared" si="15"/>
        <v>12600</v>
      </c>
      <c r="Q54" s="7">
        <f t="shared" si="15"/>
        <v>13500</v>
      </c>
      <c r="R54" s="7">
        <f t="shared" si="15"/>
        <v>14400</v>
      </c>
      <c r="S54" s="7">
        <f t="shared" si="15"/>
        <v>15300</v>
      </c>
      <c r="T54" s="7">
        <f t="shared" si="15"/>
        <v>16200</v>
      </c>
      <c r="U54" s="7">
        <f t="shared" si="15"/>
        <v>17100</v>
      </c>
      <c r="V54" s="7">
        <f t="shared" si="15"/>
        <v>18000</v>
      </c>
      <c r="W54" s="7">
        <f t="shared" si="15"/>
        <v>18900</v>
      </c>
      <c r="X54" s="7">
        <f t="shared" si="15"/>
        <v>19800</v>
      </c>
      <c r="Y54" s="7">
        <f t="shared" si="15"/>
        <v>20700</v>
      </c>
      <c r="Z54" s="7">
        <f t="shared" si="15"/>
        <v>21600</v>
      </c>
      <c r="AA54" s="7">
        <f t="shared" si="15"/>
        <v>22500</v>
      </c>
      <c r="AB54" s="7">
        <f t="shared" si="15"/>
        <v>23400</v>
      </c>
      <c r="AC54" s="7">
        <f t="shared" si="15"/>
        <v>24300</v>
      </c>
      <c r="AD54" s="7">
        <f t="shared" si="15"/>
        <v>25200</v>
      </c>
      <c r="AE54" s="7">
        <f t="shared" si="15"/>
        <v>26100</v>
      </c>
      <c r="AF54" s="7">
        <f t="shared" si="15"/>
        <v>27000</v>
      </c>
    </row>
    <row r="55" spans="2:32" ht="13.5">
      <c r="B55" s="1" t="s">
        <v>5</v>
      </c>
      <c r="C55" s="7">
        <f>B8</f>
        <v>99</v>
      </c>
      <c r="D55" s="7">
        <f t="shared" ref="D55:AF55" si="16">C55+$B$8</f>
        <v>198</v>
      </c>
      <c r="E55" s="7">
        <f t="shared" si="16"/>
        <v>297</v>
      </c>
      <c r="F55" s="7">
        <f t="shared" si="16"/>
        <v>396</v>
      </c>
      <c r="G55" s="7">
        <f t="shared" si="16"/>
        <v>495</v>
      </c>
      <c r="H55" s="7">
        <f t="shared" si="16"/>
        <v>594</v>
      </c>
      <c r="I55" s="7">
        <f t="shared" si="16"/>
        <v>693</v>
      </c>
      <c r="J55" s="7">
        <f t="shared" si="16"/>
        <v>792</v>
      </c>
      <c r="K55" s="7">
        <f t="shared" si="16"/>
        <v>891</v>
      </c>
      <c r="L55" s="7">
        <f t="shared" si="16"/>
        <v>990</v>
      </c>
      <c r="M55" s="7">
        <f t="shared" si="16"/>
        <v>1089</v>
      </c>
      <c r="N55" s="7">
        <f t="shared" si="16"/>
        <v>1188</v>
      </c>
      <c r="O55" s="7">
        <f t="shared" si="16"/>
        <v>1287</v>
      </c>
      <c r="P55" s="7">
        <f t="shared" si="16"/>
        <v>1386</v>
      </c>
      <c r="Q55" s="7">
        <f t="shared" si="16"/>
        <v>1485</v>
      </c>
      <c r="R55" s="7">
        <f t="shared" si="16"/>
        <v>1584</v>
      </c>
      <c r="S55" s="7">
        <f t="shared" si="16"/>
        <v>1683</v>
      </c>
      <c r="T55" s="7">
        <f t="shared" si="16"/>
        <v>1782</v>
      </c>
      <c r="U55" s="7">
        <f t="shared" si="16"/>
        <v>1881</v>
      </c>
      <c r="V55" s="7">
        <f t="shared" si="16"/>
        <v>1980</v>
      </c>
      <c r="W55" s="7">
        <f t="shared" si="16"/>
        <v>2079</v>
      </c>
      <c r="X55" s="7">
        <f t="shared" si="16"/>
        <v>2178</v>
      </c>
      <c r="Y55" s="7">
        <f t="shared" si="16"/>
        <v>2277</v>
      </c>
      <c r="Z55" s="7">
        <f t="shared" si="16"/>
        <v>2376</v>
      </c>
      <c r="AA55" s="7">
        <f t="shared" si="16"/>
        <v>2475</v>
      </c>
      <c r="AB55" s="7">
        <f t="shared" si="16"/>
        <v>2574</v>
      </c>
      <c r="AC55" s="7">
        <f t="shared" si="16"/>
        <v>2673</v>
      </c>
      <c r="AD55" s="7">
        <f t="shared" si="16"/>
        <v>2772</v>
      </c>
      <c r="AE55" s="7">
        <f t="shared" si="16"/>
        <v>2871</v>
      </c>
      <c r="AF55" s="7">
        <f t="shared" si="16"/>
        <v>2970</v>
      </c>
    </row>
    <row r="56" spans="2:32" ht="13.5">
      <c r="B56" s="1" t="s">
        <v>6</v>
      </c>
      <c r="C56" s="7">
        <f>C55+C53</f>
        <v>1053</v>
      </c>
      <c r="D56" s="7">
        <f t="shared" ref="D56:V56" si="17">D55+D53</f>
        <v>2163.2399999999998</v>
      </c>
      <c r="E56" s="7">
        <f t="shared" si="17"/>
        <v>3334.1544000000004</v>
      </c>
      <c r="F56" s="7">
        <f t="shared" si="17"/>
        <v>4569.383664</v>
      </c>
      <c r="G56" s="7">
        <f t="shared" si="17"/>
        <v>5872.7866838400005</v>
      </c>
      <c r="H56" s="7">
        <f t="shared" si="17"/>
        <v>7248.4538848704015</v>
      </c>
      <c r="I56" s="7">
        <f t="shared" si="17"/>
        <v>8700.7211179626247</v>
      </c>
      <c r="J56" s="7">
        <f t="shared" si="17"/>
        <v>10234.184385040384</v>
      </c>
      <c r="K56" s="7">
        <f t="shared" si="17"/>
        <v>11853.715448142806</v>
      </c>
      <c r="L56" s="7">
        <f t="shared" si="17"/>
        <v>13564.478375031375</v>
      </c>
      <c r="M56" s="7">
        <f t="shared" si="17"/>
        <v>15371.947077533257</v>
      </c>
      <c r="N56" s="7">
        <f t="shared" si="17"/>
        <v>17281.923902185255</v>
      </c>
      <c r="O56" s="7">
        <f t="shared" si="17"/>
        <v>19300.559336316372</v>
      </c>
      <c r="P56" s="7">
        <f t="shared" si="17"/>
        <v>21434.372896495359</v>
      </c>
      <c r="Q56" s="7">
        <f t="shared" si="17"/>
        <v>23690.275270285081</v>
      </c>
      <c r="R56" s="7">
        <f t="shared" si="17"/>
        <v>26075.591786502187</v>
      </c>
      <c r="S56" s="7">
        <f t="shared" si="17"/>
        <v>28598.087293692319</v>
      </c>
      <c r="T56" s="7">
        <f t="shared" si="17"/>
        <v>31265.992531313859</v>
      </c>
      <c r="U56" s="7">
        <f t="shared" si="17"/>
        <v>34088.032083192695</v>
      </c>
      <c r="V56" s="7">
        <f t="shared" si="17"/>
        <v>37073.45400818425</v>
      </c>
      <c r="W56" s="7">
        <f t="shared" ref="W56" si="18">W55+W53</f>
        <v>40232.061248675309</v>
      </c>
      <c r="X56" s="7">
        <f t="shared" ref="X56" si="19">X55+X53</f>
        <v>43574.244923595834</v>
      </c>
      <c r="Y56" s="7">
        <f t="shared" ref="Y56" si="20">Y55+Y53</f>
        <v>47111.019619011589</v>
      </c>
      <c r="Z56" s="7">
        <f t="shared" ref="Z56" si="21">Z55+Z53</f>
        <v>50854.060796152291</v>
      </c>
      <c r="AA56" s="7">
        <f t="shared" ref="AA56" si="22">AA55+AA53</f>
        <v>54815.744443921431</v>
      </c>
      <c r="AB56" s="7">
        <f t="shared" ref="AB56" si="23">AB55+AB53</f>
        <v>59009.189110556719</v>
      </c>
      <c r="AC56" s="7">
        <f t="shared" ref="AC56" si="24">AC55+AC53</f>
        <v>63448.300457190126</v>
      </c>
      <c r="AD56" s="7">
        <f t="shared" ref="AD56" si="25">AD55+AD53</f>
        <v>68147.81848462153</v>
      </c>
      <c r="AE56" s="7">
        <f t="shared" ref="AE56" si="26">AE55+AE53</f>
        <v>73123.367593698829</v>
      </c>
      <c r="AF56" s="7">
        <f t="shared" ref="AF56" si="27">AF55+AF53</f>
        <v>78391.509649320753</v>
      </c>
    </row>
    <row r="57" spans="2:32" ht="13.5">
      <c r="B57" s="1" t="s">
        <v>7</v>
      </c>
      <c r="C57" s="4">
        <f>C56/C54-1</f>
        <v>0.16999999999999993</v>
      </c>
      <c r="D57" s="4">
        <f t="shared" ref="D57:AF57" si="28">D56/D54-1</f>
        <v>0.20179999999999998</v>
      </c>
      <c r="E57" s="4">
        <f t="shared" si="28"/>
        <v>0.23487200000000019</v>
      </c>
      <c r="F57" s="4">
        <f t="shared" si="28"/>
        <v>0.26927323999999997</v>
      </c>
      <c r="G57" s="4">
        <f t="shared" si="28"/>
        <v>0.30506370752</v>
      </c>
      <c r="H57" s="4">
        <f t="shared" si="28"/>
        <v>0.34230627497600019</v>
      </c>
      <c r="I57" s="4">
        <f t="shared" si="28"/>
        <v>0.38106684412105163</v>
      </c>
      <c r="J57" s="4">
        <f t="shared" si="28"/>
        <v>0.42141449792227559</v>
      </c>
      <c r="K57" s="4">
        <f t="shared" si="28"/>
        <v>0.46342166026454401</v>
      </c>
      <c r="L57" s="4">
        <f t="shared" si="28"/>
        <v>0.50716426389237501</v>
      </c>
      <c r="M57" s="4">
        <f t="shared" si="28"/>
        <v>0.55272192702356127</v>
      </c>
      <c r="N57" s="4">
        <f t="shared" si="28"/>
        <v>0.6001781390912273</v>
      </c>
      <c r="O57" s="4">
        <f t="shared" si="28"/>
        <v>0.64962045609541641</v>
      </c>
      <c r="P57" s="4">
        <f t="shared" si="28"/>
        <v>0.70114070607106016</v>
      </c>
      <c r="Q57" s="4">
        <f t="shared" si="28"/>
        <v>0.75483520520630232</v>
      </c>
      <c r="R57" s="4">
        <f t="shared" si="28"/>
        <v>0.81080498517376309</v>
      </c>
      <c r="S57" s="4">
        <f t="shared" si="28"/>
        <v>0.86915603226747185</v>
      </c>
      <c r="T57" s="4">
        <f t="shared" si="28"/>
        <v>0.92999953896999132</v>
      </c>
      <c r="U57" s="4">
        <f t="shared" si="28"/>
        <v>0.99345216860775998</v>
      </c>
      <c r="V57" s="4">
        <f t="shared" si="28"/>
        <v>1.0596363337880139</v>
      </c>
      <c r="W57" s="4">
        <f t="shared" si="28"/>
        <v>1.1286804893479001</v>
      </c>
      <c r="X57" s="4">
        <f t="shared" si="28"/>
        <v>1.2007194405856483</v>
      </c>
      <c r="Y57" s="4">
        <f t="shared" si="28"/>
        <v>1.2758946675851011</v>
      </c>
      <c r="Z57" s="4">
        <f t="shared" si="28"/>
        <v>1.3543546664885322</v>
      </c>
      <c r="AA57" s="4">
        <f t="shared" si="28"/>
        <v>1.4362553086187302</v>
      </c>
      <c r="AB57" s="4">
        <f t="shared" si="28"/>
        <v>1.52176021839986</v>
      </c>
      <c r="AC57" s="4">
        <f t="shared" si="28"/>
        <v>1.6110411710777828</v>
      </c>
      <c r="AD57" s="4">
        <f t="shared" si="28"/>
        <v>1.7042785112945054</v>
      </c>
      <c r="AE57" s="4">
        <f t="shared" si="28"/>
        <v>1.8016615936283076</v>
      </c>
      <c r="AF57" s="4">
        <f t="shared" si="28"/>
        <v>1.9033892462711388</v>
      </c>
    </row>
    <row r="58" spans="2:32"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</row>
    <row r="59" spans="2:32" ht="3" customHeight="1">
      <c r="B59" s="5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</row>
    <row r="61" spans="2:32" ht="13.5">
      <c r="B61" s="19" t="s">
        <v>23</v>
      </c>
    </row>
    <row r="63" spans="2:32">
      <c r="B63" s="1" t="s">
        <v>0</v>
      </c>
      <c r="C63" s="1">
        <v>1</v>
      </c>
      <c r="D63" s="1">
        <v>2</v>
      </c>
      <c r="E63" s="1">
        <v>3</v>
      </c>
      <c r="F63" s="1">
        <v>4</v>
      </c>
      <c r="G63" s="1">
        <v>5</v>
      </c>
      <c r="H63" s="1">
        <v>6</v>
      </c>
      <c r="I63" s="1">
        <v>7</v>
      </c>
      <c r="J63" s="1">
        <v>8</v>
      </c>
      <c r="K63" s="1">
        <v>9</v>
      </c>
      <c r="L63" s="1">
        <v>10</v>
      </c>
      <c r="M63" s="1">
        <v>11</v>
      </c>
      <c r="N63" s="1">
        <v>12</v>
      </c>
      <c r="O63" s="1">
        <v>13</v>
      </c>
      <c r="P63" s="1">
        <v>14</v>
      </c>
      <c r="Q63" s="1">
        <v>15</v>
      </c>
      <c r="R63" s="1">
        <v>16</v>
      </c>
      <c r="S63" s="1">
        <v>17</v>
      </c>
      <c r="T63" s="1">
        <v>18</v>
      </c>
      <c r="U63" s="1">
        <v>19</v>
      </c>
      <c r="V63" s="1">
        <v>20</v>
      </c>
      <c r="W63" s="1">
        <v>21</v>
      </c>
      <c r="X63" s="1">
        <v>22</v>
      </c>
      <c r="Y63" s="1">
        <v>23</v>
      </c>
      <c r="Z63" s="1">
        <v>24</v>
      </c>
      <c r="AA63" s="1">
        <v>25</v>
      </c>
      <c r="AB63" s="1">
        <v>26</v>
      </c>
      <c r="AC63" s="1">
        <v>27</v>
      </c>
      <c r="AD63" s="1">
        <v>28</v>
      </c>
      <c r="AE63" s="1">
        <v>29</v>
      </c>
      <c r="AF63" s="1">
        <v>30</v>
      </c>
    </row>
    <row r="64" spans="2:32">
      <c r="C64" s="7">
        <f>900*(1+$C$9)</f>
        <v>940.49999999999989</v>
      </c>
      <c r="D64" s="7">
        <f t="shared" ref="D64:AF64" si="29">C64*(1+$C$9)</f>
        <v>982.82249999999976</v>
      </c>
      <c r="E64" s="7">
        <f t="shared" si="29"/>
        <v>1027.0495124999998</v>
      </c>
      <c r="F64" s="7">
        <f t="shared" si="29"/>
        <v>1073.2667405624998</v>
      </c>
      <c r="G64" s="7">
        <f t="shared" si="29"/>
        <v>1121.5637438878123</v>
      </c>
      <c r="H64" s="7">
        <f t="shared" si="29"/>
        <v>1172.0341123627638</v>
      </c>
      <c r="I64" s="7">
        <f t="shared" si="29"/>
        <v>1224.775647419088</v>
      </c>
      <c r="J64" s="7">
        <f t="shared" si="29"/>
        <v>1279.8905515529468</v>
      </c>
      <c r="K64" s="7">
        <f t="shared" si="29"/>
        <v>1337.4856263728293</v>
      </c>
      <c r="L64" s="7">
        <f t="shared" si="29"/>
        <v>1397.6724795596065</v>
      </c>
      <c r="M64" s="7">
        <f t="shared" si="29"/>
        <v>1460.5677411397887</v>
      </c>
      <c r="N64" s="7">
        <f t="shared" si="29"/>
        <v>1526.2932894910791</v>
      </c>
      <c r="O64" s="7">
        <f t="shared" si="29"/>
        <v>1594.9764875181775</v>
      </c>
      <c r="P64" s="7">
        <f t="shared" si="29"/>
        <v>1666.7504294564953</v>
      </c>
      <c r="Q64" s="7">
        <f t="shared" si="29"/>
        <v>1741.7541987820375</v>
      </c>
      <c r="R64" s="7">
        <f t="shared" si="29"/>
        <v>1820.133137727229</v>
      </c>
      <c r="S64" s="7">
        <f t="shared" si="29"/>
        <v>1902.0391289249542</v>
      </c>
      <c r="T64" s="7">
        <f t="shared" si="29"/>
        <v>1987.6308897265769</v>
      </c>
      <c r="U64" s="7">
        <f t="shared" si="29"/>
        <v>2077.0742797642729</v>
      </c>
      <c r="V64" s="7">
        <f t="shared" si="29"/>
        <v>2170.5426223536651</v>
      </c>
      <c r="W64" s="7">
        <f t="shared" si="29"/>
        <v>2268.2170403595801</v>
      </c>
      <c r="X64" s="7">
        <f t="shared" si="29"/>
        <v>2370.2868071757612</v>
      </c>
      <c r="Y64" s="7">
        <f t="shared" si="29"/>
        <v>2476.9497134986705</v>
      </c>
      <c r="Z64" s="7">
        <f t="shared" si="29"/>
        <v>2588.4124506061103</v>
      </c>
      <c r="AA64" s="7">
        <f t="shared" si="29"/>
        <v>2704.8910108833852</v>
      </c>
      <c r="AB64" s="7">
        <f t="shared" si="29"/>
        <v>2826.6111063731373</v>
      </c>
      <c r="AC64" s="7">
        <f t="shared" si="29"/>
        <v>2953.8086061599283</v>
      </c>
      <c r="AD64" s="7">
        <f t="shared" si="29"/>
        <v>3086.7299934371249</v>
      </c>
      <c r="AE64" s="7">
        <f t="shared" si="29"/>
        <v>3225.6328431417951</v>
      </c>
      <c r="AF64" s="7">
        <f t="shared" si="29"/>
        <v>3370.7863210831756</v>
      </c>
    </row>
    <row r="65" spans="3:32">
      <c r="C65" s="7"/>
      <c r="D65" s="7">
        <f>900*(1+$C$9)</f>
        <v>940.49999999999989</v>
      </c>
      <c r="E65" s="7">
        <f t="shared" ref="E65:AF65" si="30">D65*(1+$C$9)</f>
        <v>982.82249999999976</v>
      </c>
      <c r="F65" s="7">
        <f t="shared" si="30"/>
        <v>1027.0495124999998</v>
      </c>
      <c r="G65" s="7">
        <f t="shared" si="30"/>
        <v>1073.2667405624998</v>
      </c>
      <c r="H65" s="7">
        <f t="shared" si="30"/>
        <v>1121.5637438878123</v>
      </c>
      <c r="I65" s="7">
        <f t="shared" si="30"/>
        <v>1172.0341123627638</v>
      </c>
      <c r="J65" s="7">
        <f t="shared" si="30"/>
        <v>1224.775647419088</v>
      </c>
      <c r="K65" s="7">
        <f t="shared" si="30"/>
        <v>1279.8905515529468</v>
      </c>
      <c r="L65" s="7">
        <f t="shared" si="30"/>
        <v>1337.4856263728293</v>
      </c>
      <c r="M65" s="7">
        <f t="shared" si="30"/>
        <v>1397.6724795596065</v>
      </c>
      <c r="N65" s="7">
        <f t="shared" si="30"/>
        <v>1460.5677411397887</v>
      </c>
      <c r="O65" s="7">
        <f t="shared" si="30"/>
        <v>1526.2932894910791</v>
      </c>
      <c r="P65" s="7">
        <f t="shared" si="30"/>
        <v>1594.9764875181775</v>
      </c>
      <c r="Q65" s="7">
        <f t="shared" si="30"/>
        <v>1666.7504294564953</v>
      </c>
      <c r="R65" s="7">
        <f t="shared" si="30"/>
        <v>1741.7541987820375</v>
      </c>
      <c r="S65" s="7">
        <f t="shared" si="30"/>
        <v>1820.133137727229</v>
      </c>
      <c r="T65" s="7">
        <f t="shared" si="30"/>
        <v>1902.0391289249542</v>
      </c>
      <c r="U65" s="7">
        <f t="shared" si="30"/>
        <v>1987.6308897265769</v>
      </c>
      <c r="V65" s="7">
        <f t="shared" si="30"/>
        <v>2077.0742797642729</v>
      </c>
      <c r="W65" s="7">
        <f t="shared" si="30"/>
        <v>2170.5426223536651</v>
      </c>
      <c r="X65" s="7">
        <f t="shared" si="30"/>
        <v>2268.2170403595801</v>
      </c>
      <c r="Y65" s="7">
        <f t="shared" si="30"/>
        <v>2370.2868071757612</v>
      </c>
      <c r="Z65" s="7">
        <f t="shared" si="30"/>
        <v>2476.9497134986705</v>
      </c>
      <c r="AA65" s="7">
        <f t="shared" si="30"/>
        <v>2588.4124506061103</v>
      </c>
      <c r="AB65" s="7">
        <f t="shared" si="30"/>
        <v>2704.8910108833852</v>
      </c>
      <c r="AC65" s="7">
        <f t="shared" si="30"/>
        <v>2826.6111063731373</v>
      </c>
      <c r="AD65" s="7">
        <f t="shared" si="30"/>
        <v>2953.8086061599283</v>
      </c>
      <c r="AE65" s="7">
        <f t="shared" si="30"/>
        <v>3086.7299934371249</v>
      </c>
      <c r="AF65" s="7">
        <f t="shared" si="30"/>
        <v>3225.6328431417951</v>
      </c>
    </row>
    <row r="66" spans="3:32">
      <c r="C66" s="7"/>
      <c r="D66" s="7"/>
      <c r="E66" s="7">
        <f>900*(1+$C$9)</f>
        <v>940.49999999999989</v>
      </c>
      <c r="F66" s="7">
        <f t="shared" ref="F66:AF66" si="31">E66*(1+$C$9)</f>
        <v>982.82249999999976</v>
      </c>
      <c r="G66" s="7">
        <f t="shared" si="31"/>
        <v>1027.0495124999998</v>
      </c>
      <c r="H66" s="7">
        <f t="shared" si="31"/>
        <v>1073.2667405624998</v>
      </c>
      <c r="I66" s="7">
        <f t="shared" si="31"/>
        <v>1121.5637438878123</v>
      </c>
      <c r="J66" s="7">
        <f t="shared" si="31"/>
        <v>1172.0341123627638</v>
      </c>
      <c r="K66" s="7">
        <f t="shared" si="31"/>
        <v>1224.775647419088</v>
      </c>
      <c r="L66" s="7">
        <f t="shared" si="31"/>
        <v>1279.8905515529468</v>
      </c>
      <c r="M66" s="7">
        <f t="shared" si="31"/>
        <v>1337.4856263728293</v>
      </c>
      <c r="N66" s="7">
        <f t="shared" si="31"/>
        <v>1397.6724795596065</v>
      </c>
      <c r="O66" s="7">
        <f t="shared" si="31"/>
        <v>1460.5677411397887</v>
      </c>
      <c r="P66" s="7">
        <f t="shared" si="31"/>
        <v>1526.2932894910791</v>
      </c>
      <c r="Q66" s="7">
        <f t="shared" si="31"/>
        <v>1594.9764875181775</v>
      </c>
      <c r="R66" s="7">
        <f t="shared" si="31"/>
        <v>1666.7504294564953</v>
      </c>
      <c r="S66" s="7">
        <f t="shared" si="31"/>
        <v>1741.7541987820375</v>
      </c>
      <c r="T66" s="7">
        <f t="shared" si="31"/>
        <v>1820.133137727229</v>
      </c>
      <c r="U66" s="7">
        <f t="shared" si="31"/>
        <v>1902.0391289249542</v>
      </c>
      <c r="V66" s="7">
        <f t="shared" si="31"/>
        <v>1987.6308897265769</v>
      </c>
      <c r="W66" s="7">
        <f t="shared" si="31"/>
        <v>2077.0742797642729</v>
      </c>
      <c r="X66" s="7">
        <f t="shared" si="31"/>
        <v>2170.5426223536651</v>
      </c>
      <c r="Y66" s="7">
        <f t="shared" si="31"/>
        <v>2268.2170403595801</v>
      </c>
      <c r="Z66" s="7">
        <f t="shared" si="31"/>
        <v>2370.2868071757612</v>
      </c>
      <c r="AA66" s="7">
        <f t="shared" si="31"/>
        <v>2476.9497134986705</v>
      </c>
      <c r="AB66" s="7">
        <f t="shared" si="31"/>
        <v>2588.4124506061103</v>
      </c>
      <c r="AC66" s="7">
        <f t="shared" si="31"/>
        <v>2704.8910108833852</v>
      </c>
      <c r="AD66" s="7">
        <f t="shared" si="31"/>
        <v>2826.6111063731373</v>
      </c>
      <c r="AE66" s="7">
        <f t="shared" si="31"/>
        <v>2953.8086061599283</v>
      </c>
      <c r="AF66" s="7">
        <f t="shared" si="31"/>
        <v>3086.7299934371249</v>
      </c>
    </row>
    <row r="67" spans="3:32">
      <c r="C67" s="7"/>
      <c r="D67" s="7"/>
      <c r="E67" s="7"/>
      <c r="F67" s="7">
        <f>900*(1+$C$9)</f>
        <v>940.49999999999989</v>
      </c>
      <c r="G67" s="7">
        <f t="shared" ref="G67:AF67" si="32">F67*(1+$C$9)</f>
        <v>982.82249999999976</v>
      </c>
      <c r="H67" s="7">
        <f t="shared" si="32"/>
        <v>1027.0495124999998</v>
      </c>
      <c r="I67" s="7">
        <f t="shared" si="32"/>
        <v>1073.2667405624998</v>
      </c>
      <c r="J67" s="7">
        <f t="shared" si="32"/>
        <v>1121.5637438878123</v>
      </c>
      <c r="K67" s="7">
        <f t="shared" si="32"/>
        <v>1172.0341123627638</v>
      </c>
      <c r="L67" s="7">
        <f t="shared" si="32"/>
        <v>1224.775647419088</v>
      </c>
      <c r="M67" s="7">
        <f t="shared" si="32"/>
        <v>1279.8905515529468</v>
      </c>
      <c r="N67" s="7">
        <f t="shared" si="32"/>
        <v>1337.4856263728293</v>
      </c>
      <c r="O67" s="7">
        <f t="shared" si="32"/>
        <v>1397.6724795596065</v>
      </c>
      <c r="P67" s="7">
        <f t="shared" si="32"/>
        <v>1460.5677411397887</v>
      </c>
      <c r="Q67" s="7">
        <f t="shared" si="32"/>
        <v>1526.2932894910791</v>
      </c>
      <c r="R67" s="7">
        <f t="shared" si="32"/>
        <v>1594.9764875181775</v>
      </c>
      <c r="S67" s="7">
        <f t="shared" si="32"/>
        <v>1666.7504294564953</v>
      </c>
      <c r="T67" s="7">
        <f t="shared" si="32"/>
        <v>1741.7541987820375</v>
      </c>
      <c r="U67" s="7">
        <f t="shared" si="32"/>
        <v>1820.133137727229</v>
      </c>
      <c r="V67" s="7">
        <f t="shared" si="32"/>
        <v>1902.0391289249542</v>
      </c>
      <c r="W67" s="7">
        <f t="shared" si="32"/>
        <v>1987.6308897265769</v>
      </c>
      <c r="X67" s="7">
        <f t="shared" si="32"/>
        <v>2077.0742797642729</v>
      </c>
      <c r="Y67" s="7">
        <f t="shared" si="32"/>
        <v>2170.5426223536651</v>
      </c>
      <c r="Z67" s="7">
        <f t="shared" si="32"/>
        <v>2268.2170403595801</v>
      </c>
      <c r="AA67" s="7">
        <f t="shared" si="32"/>
        <v>2370.2868071757612</v>
      </c>
      <c r="AB67" s="7">
        <f t="shared" si="32"/>
        <v>2476.9497134986705</v>
      </c>
      <c r="AC67" s="7">
        <f t="shared" si="32"/>
        <v>2588.4124506061103</v>
      </c>
      <c r="AD67" s="7">
        <f t="shared" si="32"/>
        <v>2704.8910108833852</v>
      </c>
      <c r="AE67" s="7">
        <f t="shared" si="32"/>
        <v>2826.6111063731373</v>
      </c>
      <c r="AF67" s="7">
        <f t="shared" si="32"/>
        <v>2953.8086061599283</v>
      </c>
    </row>
    <row r="68" spans="3:32">
      <c r="C68" s="7"/>
      <c r="D68" s="7"/>
      <c r="E68" s="7"/>
      <c r="F68" s="7"/>
      <c r="G68" s="7">
        <f>900*(1+$C$9)</f>
        <v>940.49999999999989</v>
      </c>
      <c r="H68" s="7">
        <f t="shared" ref="H68:AF68" si="33">G68*(1+$C$9)</f>
        <v>982.82249999999976</v>
      </c>
      <c r="I68" s="7">
        <f t="shared" si="33"/>
        <v>1027.0495124999998</v>
      </c>
      <c r="J68" s="7">
        <f t="shared" si="33"/>
        <v>1073.2667405624998</v>
      </c>
      <c r="K68" s="7">
        <f t="shared" si="33"/>
        <v>1121.5637438878123</v>
      </c>
      <c r="L68" s="7">
        <f t="shared" si="33"/>
        <v>1172.0341123627638</v>
      </c>
      <c r="M68" s="7">
        <f t="shared" si="33"/>
        <v>1224.775647419088</v>
      </c>
      <c r="N68" s="7">
        <f t="shared" si="33"/>
        <v>1279.8905515529468</v>
      </c>
      <c r="O68" s="7">
        <f t="shared" si="33"/>
        <v>1337.4856263728293</v>
      </c>
      <c r="P68" s="7">
        <f t="shared" si="33"/>
        <v>1397.6724795596065</v>
      </c>
      <c r="Q68" s="7">
        <f t="shared" si="33"/>
        <v>1460.5677411397887</v>
      </c>
      <c r="R68" s="7">
        <f t="shared" si="33"/>
        <v>1526.2932894910791</v>
      </c>
      <c r="S68" s="7">
        <f t="shared" si="33"/>
        <v>1594.9764875181775</v>
      </c>
      <c r="T68" s="7">
        <f t="shared" si="33"/>
        <v>1666.7504294564953</v>
      </c>
      <c r="U68" s="7">
        <f t="shared" si="33"/>
        <v>1741.7541987820375</v>
      </c>
      <c r="V68" s="7">
        <f t="shared" si="33"/>
        <v>1820.133137727229</v>
      </c>
      <c r="W68" s="7">
        <f t="shared" si="33"/>
        <v>1902.0391289249542</v>
      </c>
      <c r="X68" s="7">
        <f t="shared" si="33"/>
        <v>1987.6308897265769</v>
      </c>
      <c r="Y68" s="7">
        <f t="shared" si="33"/>
        <v>2077.0742797642729</v>
      </c>
      <c r="Z68" s="7">
        <f t="shared" si="33"/>
        <v>2170.5426223536651</v>
      </c>
      <c r="AA68" s="7">
        <f t="shared" si="33"/>
        <v>2268.2170403595801</v>
      </c>
      <c r="AB68" s="7">
        <f t="shared" si="33"/>
        <v>2370.2868071757612</v>
      </c>
      <c r="AC68" s="7">
        <f t="shared" si="33"/>
        <v>2476.9497134986705</v>
      </c>
      <c r="AD68" s="7">
        <f t="shared" si="33"/>
        <v>2588.4124506061103</v>
      </c>
      <c r="AE68" s="7">
        <f t="shared" si="33"/>
        <v>2704.8910108833852</v>
      </c>
      <c r="AF68" s="7">
        <f t="shared" si="33"/>
        <v>2826.6111063731373</v>
      </c>
    </row>
    <row r="69" spans="3:32">
      <c r="C69" s="7"/>
      <c r="D69" s="7"/>
      <c r="E69" s="7"/>
      <c r="F69" s="7"/>
      <c r="G69" s="7"/>
      <c r="H69" s="7">
        <f>900*(1+$C$9)</f>
        <v>940.49999999999989</v>
      </c>
      <c r="I69" s="7">
        <f t="shared" ref="I69:AF69" si="34">H69*(1+$C$9)</f>
        <v>982.82249999999976</v>
      </c>
      <c r="J69" s="7">
        <f t="shared" si="34"/>
        <v>1027.0495124999998</v>
      </c>
      <c r="K69" s="7">
        <f t="shared" si="34"/>
        <v>1073.2667405624998</v>
      </c>
      <c r="L69" s="7">
        <f t="shared" si="34"/>
        <v>1121.5637438878123</v>
      </c>
      <c r="M69" s="7">
        <f t="shared" si="34"/>
        <v>1172.0341123627638</v>
      </c>
      <c r="N69" s="7">
        <f t="shared" si="34"/>
        <v>1224.775647419088</v>
      </c>
      <c r="O69" s="7">
        <f t="shared" si="34"/>
        <v>1279.8905515529468</v>
      </c>
      <c r="P69" s="7">
        <f t="shared" si="34"/>
        <v>1337.4856263728293</v>
      </c>
      <c r="Q69" s="7">
        <f t="shared" si="34"/>
        <v>1397.6724795596065</v>
      </c>
      <c r="R69" s="7">
        <f t="shared" si="34"/>
        <v>1460.5677411397887</v>
      </c>
      <c r="S69" s="7">
        <f t="shared" si="34"/>
        <v>1526.2932894910791</v>
      </c>
      <c r="T69" s="7">
        <f t="shared" si="34"/>
        <v>1594.9764875181775</v>
      </c>
      <c r="U69" s="7">
        <f t="shared" si="34"/>
        <v>1666.7504294564953</v>
      </c>
      <c r="V69" s="7">
        <f t="shared" si="34"/>
        <v>1741.7541987820375</v>
      </c>
      <c r="W69" s="7">
        <f t="shared" si="34"/>
        <v>1820.133137727229</v>
      </c>
      <c r="X69" s="7">
        <f t="shared" si="34"/>
        <v>1902.0391289249542</v>
      </c>
      <c r="Y69" s="7">
        <f t="shared" si="34"/>
        <v>1987.6308897265769</v>
      </c>
      <c r="Z69" s="7">
        <f t="shared" si="34"/>
        <v>2077.0742797642729</v>
      </c>
      <c r="AA69" s="7">
        <f t="shared" si="34"/>
        <v>2170.5426223536651</v>
      </c>
      <c r="AB69" s="7">
        <f t="shared" si="34"/>
        <v>2268.2170403595801</v>
      </c>
      <c r="AC69" s="7">
        <f t="shared" si="34"/>
        <v>2370.2868071757612</v>
      </c>
      <c r="AD69" s="7">
        <f t="shared" si="34"/>
        <v>2476.9497134986705</v>
      </c>
      <c r="AE69" s="7">
        <f t="shared" si="34"/>
        <v>2588.4124506061103</v>
      </c>
      <c r="AF69" s="7">
        <f t="shared" si="34"/>
        <v>2704.8910108833852</v>
      </c>
    </row>
    <row r="70" spans="3:32">
      <c r="C70" s="7"/>
      <c r="D70" s="7"/>
      <c r="E70" s="7"/>
      <c r="F70" s="7"/>
      <c r="G70" s="7"/>
      <c r="H70" s="7"/>
      <c r="I70" s="7">
        <f>900*(1+$C$9)</f>
        <v>940.49999999999989</v>
      </c>
      <c r="J70" s="7">
        <f t="shared" ref="J70:AF70" si="35">I70*(1+$C$9)</f>
        <v>982.82249999999976</v>
      </c>
      <c r="K70" s="7">
        <f t="shared" si="35"/>
        <v>1027.0495124999998</v>
      </c>
      <c r="L70" s="7">
        <f t="shared" si="35"/>
        <v>1073.2667405624998</v>
      </c>
      <c r="M70" s="7">
        <f t="shared" si="35"/>
        <v>1121.5637438878123</v>
      </c>
      <c r="N70" s="7">
        <f t="shared" si="35"/>
        <v>1172.0341123627638</v>
      </c>
      <c r="O70" s="7">
        <f t="shared" si="35"/>
        <v>1224.775647419088</v>
      </c>
      <c r="P70" s="7">
        <f t="shared" si="35"/>
        <v>1279.8905515529468</v>
      </c>
      <c r="Q70" s="7">
        <f t="shared" si="35"/>
        <v>1337.4856263728293</v>
      </c>
      <c r="R70" s="7">
        <f t="shared" si="35"/>
        <v>1397.6724795596065</v>
      </c>
      <c r="S70" s="7">
        <f t="shared" si="35"/>
        <v>1460.5677411397887</v>
      </c>
      <c r="T70" s="7">
        <f t="shared" si="35"/>
        <v>1526.2932894910791</v>
      </c>
      <c r="U70" s="7">
        <f t="shared" si="35"/>
        <v>1594.9764875181775</v>
      </c>
      <c r="V70" s="7">
        <f t="shared" si="35"/>
        <v>1666.7504294564953</v>
      </c>
      <c r="W70" s="7">
        <f t="shared" si="35"/>
        <v>1741.7541987820375</v>
      </c>
      <c r="X70" s="7">
        <f t="shared" si="35"/>
        <v>1820.133137727229</v>
      </c>
      <c r="Y70" s="7">
        <f t="shared" si="35"/>
        <v>1902.0391289249542</v>
      </c>
      <c r="Z70" s="7">
        <f t="shared" si="35"/>
        <v>1987.6308897265769</v>
      </c>
      <c r="AA70" s="7">
        <f t="shared" si="35"/>
        <v>2077.0742797642729</v>
      </c>
      <c r="AB70" s="7">
        <f t="shared" si="35"/>
        <v>2170.5426223536651</v>
      </c>
      <c r="AC70" s="7">
        <f t="shared" si="35"/>
        <v>2268.2170403595801</v>
      </c>
      <c r="AD70" s="7">
        <f t="shared" si="35"/>
        <v>2370.2868071757612</v>
      </c>
      <c r="AE70" s="7">
        <f t="shared" si="35"/>
        <v>2476.9497134986705</v>
      </c>
      <c r="AF70" s="7">
        <f t="shared" si="35"/>
        <v>2588.4124506061103</v>
      </c>
    </row>
    <row r="71" spans="3:32">
      <c r="C71" s="7"/>
      <c r="D71" s="7"/>
      <c r="E71" s="7"/>
      <c r="F71" s="7"/>
      <c r="G71" s="7"/>
      <c r="H71" s="7"/>
      <c r="I71" s="7"/>
      <c r="J71" s="7">
        <f>900*(1+$C$9)</f>
        <v>940.49999999999989</v>
      </c>
      <c r="K71" s="7">
        <f t="shared" ref="K71:AF71" si="36">J71*(1+$C$9)</f>
        <v>982.82249999999976</v>
      </c>
      <c r="L71" s="7">
        <f t="shared" si="36"/>
        <v>1027.0495124999998</v>
      </c>
      <c r="M71" s="7">
        <f t="shared" si="36"/>
        <v>1073.2667405624998</v>
      </c>
      <c r="N71" s="7">
        <f t="shared" si="36"/>
        <v>1121.5637438878123</v>
      </c>
      <c r="O71" s="7">
        <f t="shared" si="36"/>
        <v>1172.0341123627638</v>
      </c>
      <c r="P71" s="7">
        <f t="shared" si="36"/>
        <v>1224.775647419088</v>
      </c>
      <c r="Q71" s="7">
        <f t="shared" si="36"/>
        <v>1279.8905515529468</v>
      </c>
      <c r="R71" s="7">
        <f t="shared" si="36"/>
        <v>1337.4856263728293</v>
      </c>
      <c r="S71" s="7">
        <f t="shared" si="36"/>
        <v>1397.6724795596065</v>
      </c>
      <c r="T71" s="7">
        <f t="shared" si="36"/>
        <v>1460.5677411397887</v>
      </c>
      <c r="U71" s="7">
        <f t="shared" si="36"/>
        <v>1526.2932894910791</v>
      </c>
      <c r="V71" s="7">
        <f t="shared" si="36"/>
        <v>1594.9764875181775</v>
      </c>
      <c r="W71" s="7">
        <f t="shared" si="36"/>
        <v>1666.7504294564953</v>
      </c>
      <c r="X71" s="7">
        <f t="shared" si="36"/>
        <v>1741.7541987820375</v>
      </c>
      <c r="Y71" s="7">
        <f t="shared" si="36"/>
        <v>1820.133137727229</v>
      </c>
      <c r="Z71" s="7">
        <f t="shared" si="36"/>
        <v>1902.0391289249542</v>
      </c>
      <c r="AA71" s="7">
        <f t="shared" si="36"/>
        <v>1987.6308897265769</v>
      </c>
      <c r="AB71" s="7">
        <f t="shared" si="36"/>
        <v>2077.0742797642729</v>
      </c>
      <c r="AC71" s="7">
        <f t="shared" si="36"/>
        <v>2170.5426223536651</v>
      </c>
      <c r="AD71" s="7">
        <f t="shared" si="36"/>
        <v>2268.2170403595801</v>
      </c>
      <c r="AE71" s="7">
        <f t="shared" si="36"/>
        <v>2370.2868071757612</v>
      </c>
      <c r="AF71" s="7">
        <f t="shared" si="36"/>
        <v>2476.9497134986705</v>
      </c>
    </row>
    <row r="72" spans="3:32">
      <c r="C72" s="7"/>
      <c r="D72" s="7"/>
      <c r="E72" s="7"/>
      <c r="F72" s="7"/>
      <c r="G72" s="7"/>
      <c r="H72" s="7"/>
      <c r="I72" s="7"/>
      <c r="J72" s="7"/>
      <c r="K72" s="7">
        <f>900*(1+$C$9)</f>
        <v>940.49999999999989</v>
      </c>
      <c r="L72" s="7">
        <f t="shared" ref="L72:AF72" si="37">K72*(1+$C$9)</f>
        <v>982.82249999999976</v>
      </c>
      <c r="M72" s="7">
        <f t="shared" si="37"/>
        <v>1027.0495124999998</v>
      </c>
      <c r="N72" s="7">
        <f t="shared" si="37"/>
        <v>1073.2667405624998</v>
      </c>
      <c r="O72" s="7">
        <f t="shared" si="37"/>
        <v>1121.5637438878123</v>
      </c>
      <c r="P72" s="7">
        <f t="shared" si="37"/>
        <v>1172.0341123627638</v>
      </c>
      <c r="Q72" s="7">
        <f t="shared" si="37"/>
        <v>1224.775647419088</v>
      </c>
      <c r="R72" s="7">
        <f t="shared" si="37"/>
        <v>1279.8905515529468</v>
      </c>
      <c r="S72" s="7">
        <f t="shared" si="37"/>
        <v>1337.4856263728293</v>
      </c>
      <c r="T72" s="7">
        <f t="shared" si="37"/>
        <v>1397.6724795596065</v>
      </c>
      <c r="U72" s="7">
        <f t="shared" si="37"/>
        <v>1460.5677411397887</v>
      </c>
      <c r="V72" s="7">
        <f t="shared" si="37"/>
        <v>1526.2932894910791</v>
      </c>
      <c r="W72" s="7">
        <f t="shared" si="37"/>
        <v>1594.9764875181775</v>
      </c>
      <c r="X72" s="7">
        <f t="shared" si="37"/>
        <v>1666.7504294564953</v>
      </c>
      <c r="Y72" s="7">
        <f t="shared" si="37"/>
        <v>1741.7541987820375</v>
      </c>
      <c r="Z72" s="7">
        <f t="shared" si="37"/>
        <v>1820.133137727229</v>
      </c>
      <c r="AA72" s="7">
        <f t="shared" si="37"/>
        <v>1902.0391289249542</v>
      </c>
      <c r="AB72" s="7">
        <f t="shared" si="37"/>
        <v>1987.6308897265769</v>
      </c>
      <c r="AC72" s="7">
        <f t="shared" si="37"/>
        <v>2077.0742797642729</v>
      </c>
      <c r="AD72" s="7">
        <f t="shared" si="37"/>
        <v>2170.5426223536651</v>
      </c>
      <c r="AE72" s="7">
        <f t="shared" si="37"/>
        <v>2268.2170403595801</v>
      </c>
      <c r="AF72" s="7">
        <f t="shared" si="37"/>
        <v>2370.2868071757612</v>
      </c>
    </row>
    <row r="73" spans="3:32">
      <c r="C73" s="7"/>
      <c r="D73" s="7"/>
      <c r="E73" s="7"/>
      <c r="F73" s="7"/>
      <c r="G73" s="7"/>
      <c r="H73" s="7"/>
      <c r="I73" s="7"/>
      <c r="J73" s="7"/>
      <c r="K73" s="7"/>
      <c r="L73" s="7">
        <f>900*(1+$C$9)</f>
        <v>940.49999999999989</v>
      </c>
      <c r="M73" s="7">
        <f t="shared" ref="M73:AF73" si="38">L73*(1+$C$9)</f>
        <v>982.82249999999976</v>
      </c>
      <c r="N73" s="7">
        <f t="shared" si="38"/>
        <v>1027.0495124999998</v>
      </c>
      <c r="O73" s="7">
        <f t="shared" si="38"/>
        <v>1073.2667405624998</v>
      </c>
      <c r="P73" s="7">
        <f t="shared" si="38"/>
        <v>1121.5637438878123</v>
      </c>
      <c r="Q73" s="7">
        <f t="shared" si="38"/>
        <v>1172.0341123627638</v>
      </c>
      <c r="R73" s="7">
        <f t="shared" si="38"/>
        <v>1224.775647419088</v>
      </c>
      <c r="S73" s="7">
        <f t="shared" si="38"/>
        <v>1279.8905515529468</v>
      </c>
      <c r="T73" s="7">
        <f t="shared" si="38"/>
        <v>1337.4856263728293</v>
      </c>
      <c r="U73" s="7">
        <f t="shared" si="38"/>
        <v>1397.6724795596065</v>
      </c>
      <c r="V73" s="7">
        <f t="shared" si="38"/>
        <v>1460.5677411397887</v>
      </c>
      <c r="W73" s="7">
        <f t="shared" si="38"/>
        <v>1526.2932894910791</v>
      </c>
      <c r="X73" s="7">
        <f t="shared" si="38"/>
        <v>1594.9764875181775</v>
      </c>
      <c r="Y73" s="7">
        <f t="shared" si="38"/>
        <v>1666.7504294564953</v>
      </c>
      <c r="Z73" s="7">
        <f t="shared" si="38"/>
        <v>1741.7541987820375</v>
      </c>
      <c r="AA73" s="7">
        <f t="shared" si="38"/>
        <v>1820.133137727229</v>
      </c>
      <c r="AB73" s="7">
        <f t="shared" si="38"/>
        <v>1902.0391289249542</v>
      </c>
      <c r="AC73" s="7">
        <f t="shared" si="38"/>
        <v>1987.6308897265769</v>
      </c>
      <c r="AD73" s="7">
        <f t="shared" si="38"/>
        <v>2077.0742797642729</v>
      </c>
      <c r="AE73" s="7">
        <f t="shared" si="38"/>
        <v>2170.5426223536651</v>
      </c>
      <c r="AF73" s="7">
        <f t="shared" si="38"/>
        <v>2268.2170403595801</v>
      </c>
    </row>
    <row r="74" spans="3:32">
      <c r="C74" s="7"/>
      <c r="D74" s="7"/>
      <c r="E74" s="7"/>
      <c r="F74" s="7"/>
      <c r="G74" s="7"/>
      <c r="H74" s="7"/>
      <c r="I74" s="7"/>
      <c r="J74" s="7"/>
      <c r="K74" s="7"/>
      <c r="L74" s="7"/>
      <c r="M74" s="7">
        <f>900*(1+$C$9)</f>
        <v>940.49999999999989</v>
      </c>
      <c r="N74" s="7">
        <f t="shared" ref="N74:AF74" si="39">M74*(1+$C$9)</f>
        <v>982.82249999999976</v>
      </c>
      <c r="O74" s="7">
        <f t="shared" si="39"/>
        <v>1027.0495124999998</v>
      </c>
      <c r="P74" s="7">
        <f t="shared" si="39"/>
        <v>1073.2667405624998</v>
      </c>
      <c r="Q74" s="7">
        <f t="shared" si="39"/>
        <v>1121.5637438878123</v>
      </c>
      <c r="R74" s="7">
        <f t="shared" si="39"/>
        <v>1172.0341123627638</v>
      </c>
      <c r="S74" s="7">
        <f t="shared" si="39"/>
        <v>1224.775647419088</v>
      </c>
      <c r="T74" s="7">
        <f t="shared" si="39"/>
        <v>1279.8905515529468</v>
      </c>
      <c r="U74" s="7">
        <f t="shared" si="39"/>
        <v>1337.4856263728293</v>
      </c>
      <c r="V74" s="7">
        <f t="shared" si="39"/>
        <v>1397.6724795596065</v>
      </c>
      <c r="W74" s="7">
        <f t="shared" si="39"/>
        <v>1460.5677411397887</v>
      </c>
      <c r="X74" s="7">
        <f t="shared" si="39"/>
        <v>1526.2932894910791</v>
      </c>
      <c r="Y74" s="7">
        <f t="shared" si="39"/>
        <v>1594.9764875181775</v>
      </c>
      <c r="Z74" s="7">
        <f t="shared" si="39"/>
        <v>1666.7504294564953</v>
      </c>
      <c r="AA74" s="7">
        <f t="shared" si="39"/>
        <v>1741.7541987820375</v>
      </c>
      <c r="AB74" s="7">
        <f t="shared" si="39"/>
        <v>1820.133137727229</v>
      </c>
      <c r="AC74" s="7">
        <f t="shared" si="39"/>
        <v>1902.0391289249542</v>
      </c>
      <c r="AD74" s="7">
        <f t="shared" si="39"/>
        <v>1987.6308897265769</v>
      </c>
      <c r="AE74" s="7">
        <f t="shared" si="39"/>
        <v>2077.0742797642729</v>
      </c>
      <c r="AF74" s="7">
        <f t="shared" si="39"/>
        <v>2170.5426223536651</v>
      </c>
    </row>
    <row r="75" spans="3:32"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>
        <f>900*(1+$C$9)</f>
        <v>940.49999999999989</v>
      </c>
      <c r="O75" s="7">
        <f t="shared" ref="O75:AF75" si="40">N75*(1+$C$9)</f>
        <v>982.82249999999976</v>
      </c>
      <c r="P75" s="7">
        <f t="shared" si="40"/>
        <v>1027.0495124999998</v>
      </c>
      <c r="Q75" s="7">
        <f t="shared" si="40"/>
        <v>1073.2667405624998</v>
      </c>
      <c r="R75" s="7">
        <f t="shared" si="40"/>
        <v>1121.5637438878123</v>
      </c>
      <c r="S75" s="7">
        <f t="shared" si="40"/>
        <v>1172.0341123627638</v>
      </c>
      <c r="T75" s="7">
        <f t="shared" si="40"/>
        <v>1224.775647419088</v>
      </c>
      <c r="U75" s="7">
        <f t="shared" si="40"/>
        <v>1279.8905515529468</v>
      </c>
      <c r="V75" s="7">
        <f t="shared" si="40"/>
        <v>1337.4856263728293</v>
      </c>
      <c r="W75" s="7">
        <f t="shared" si="40"/>
        <v>1397.6724795596065</v>
      </c>
      <c r="X75" s="7">
        <f t="shared" si="40"/>
        <v>1460.5677411397887</v>
      </c>
      <c r="Y75" s="7">
        <f t="shared" si="40"/>
        <v>1526.2932894910791</v>
      </c>
      <c r="Z75" s="7">
        <f t="shared" si="40"/>
        <v>1594.9764875181775</v>
      </c>
      <c r="AA75" s="7">
        <f t="shared" si="40"/>
        <v>1666.7504294564953</v>
      </c>
      <c r="AB75" s="7">
        <f t="shared" si="40"/>
        <v>1741.7541987820375</v>
      </c>
      <c r="AC75" s="7">
        <f t="shared" si="40"/>
        <v>1820.133137727229</v>
      </c>
      <c r="AD75" s="7">
        <f t="shared" si="40"/>
        <v>1902.0391289249542</v>
      </c>
      <c r="AE75" s="7">
        <f t="shared" si="40"/>
        <v>1987.6308897265769</v>
      </c>
      <c r="AF75" s="7">
        <f t="shared" si="40"/>
        <v>2077.0742797642729</v>
      </c>
    </row>
    <row r="76" spans="3:32"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>
        <f>900*(1+$C$9)</f>
        <v>940.49999999999989</v>
      </c>
      <c r="P76" s="7">
        <f t="shared" ref="P76:AF76" si="41">O76*(1+$C$9)</f>
        <v>982.82249999999976</v>
      </c>
      <c r="Q76" s="7">
        <f t="shared" si="41"/>
        <v>1027.0495124999998</v>
      </c>
      <c r="R76" s="7">
        <f t="shared" si="41"/>
        <v>1073.2667405624998</v>
      </c>
      <c r="S76" s="7">
        <f t="shared" si="41"/>
        <v>1121.5637438878123</v>
      </c>
      <c r="T76" s="7">
        <f t="shared" si="41"/>
        <v>1172.0341123627638</v>
      </c>
      <c r="U76" s="7">
        <f t="shared" si="41"/>
        <v>1224.775647419088</v>
      </c>
      <c r="V76" s="7">
        <f t="shared" si="41"/>
        <v>1279.8905515529468</v>
      </c>
      <c r="W76" s="7">
        <f t="shared" si="41"/>
        <v>1337.4856263728293</v>
      </c>
      <c r="X76" s="7">
        <f t="shared" si="41"/>
        <v>1397.6724795596065</v>
      </c>
      <c r="Y76" s="7">
        <f t="shared" si="41"/>
        <v>1460.5677411397887</v>
      </c>
      <c r="Z76" s="7">
        <f t="shared" si="41"/>
        <v>1526.2932894910791</v>
      </c>
      <c r="AA76" s="7">
        <f t="shared" si="41"/>
        <v>1594.9764875181775</v>
      </c>
      <c r="AB76" s="7">
        <f t="shared" si="41"/>
        <v>1666.7504294564953</v>
      </c>
      <c r="AC76" s="7">
        <f t="shared" si="41"/>
        <v>1741.7541987820375</v>
      </c>
      <c r="AD76" s="7">
        <f t="shared" si="41"/>
        <v>1820.133137727229</v>
      </c>
      <c r="AE76" s="7">
        <f t="shared" si="41"/>
        <v>1902.0391289249542</v>
      </c>
      <c r="AF76" s="7">
        <f t="shared" si="41"/>
        <v>1987.6308897265769</v>
      </c>
    </row>
    <row r="77" spans="3:32"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>
        <f>900*(1+$C$9)</f>
        <v>940.49999999999989</v>
      </c>
      <c r="Q77" s="7">
        <f t="shared" ref="Q77:AF77" si="42">P77*(1+$C$9)</f>
        <v>982.82249999999976</v>
      </c>
      <c r="R77" s="7">
        <f t="shared" si="42"/>
        <v>1027.0495124999998</v>
      </c>
      <c r="S77" s="7">
        <f t="shared" si="42"/>
        <v>1073.2667405624998</v>
      </c>
      <c r="T77" s="7">
        <f t="shared" si="42"/>
        <v>1121.5637438878123</v>
      </c>
      <c r="U77" s="7">
        <f t="shared" si="42"/>
        <v>1172.0341123627638</v>
      </c>
      <c r="V77" s="7">
        <f t="shared" si="42"/>
        <v>1224.775647419088</v>
      </c>
      <c r="W77" s="7">
        <f t="shared" si="42"/>
        <v>1279.8905515529468</v>
      </c>
      <c r="X77" s="7">
        <f t="shared" si="42"/>
        <v>1337.4856263728293</v>
      </c>
      <c r="Y77" s="7">
        <f t="shared" si="42"/>
        <v>1397.6724795596065</v>
      </c>
      <c r="Z77" s="7">
        <f t="shared" si="42"/>
        <v>1460.5677411397887</v>
      </c>
      <c r="AA77" s="7">
        <f t="shared" si="42"/>
        <v>1526.2932894910791</v>
      </c>
      <c r="AB77" s="7">
        <f t="shared" si="42"/>
        <v>1594.9764875181775</v>
      </c>
      <c r="AC77" s="7">
        <f t="shared" si="42"/>
        <v>1666.7504294564953</v>
      </c>
      <c r="AD77" s="7">
        <f t="shared" si="42"/>
        <v>1741.7541987820375</v>
      </c>
      <c r="AE77" s="7">
        <f t="shared" si="42"/>
        <v>1820.133137727229</v>
      </c>
      <c r="AF77" s="7">
        <f t="shared" si="42"/>
        <v>1902.0391289249542</v>
      </c>
    </row>
    <row r="78" spans="3:32"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>
        <f>900*(1+$C$9)</f>
        <v>940.49999999999989</v>
      </c>
      <c r="R78" s="7">
        <f t="shared" ref="R78:AF78" si="43">Q78*(1+$C$9)</f>
        <v>982.82249999999976</v>
      </c>
      <c r="S78" s="7">
        <f t="shared" si="43"/>
        <v>1027.0495124999998</v>
      </c>
      <c r="T78" s="7">
        <f t="shared" si="43"/>
        <v>1073.2667405624998</v>
      </c>
      <c r="U78" s="7">
        <f t="shared" si="43"/>
        <v>1121.5637438878123</v>
      </c>
      <c r="V78" s="7">
        <f t="shared" si="43"/>
        <v>1172.0341123627638</v>
      </c>
      <c r="W78" s="7">
        <f t="shared" si="43"/>
        <v>1224.775647419088</v>
      </c>
      <c r="X78" s="7">
        <f t="shared" si="43"/>
        <v>1279.8905515529468</v>
      </c>
      <c r="Y78" s="7">
        <f t="shared" si="43"/>
        <v>1337.4856263728293</v>
      </c>
      <c r="Z78" s="7">
        <f t="shared" si="43"/>
        <v>1397.6724795596065</v>
      </c>
      <c r="AA78" s="7">
        <f t="shared" si="43"/>
        <v>1460.5677411397887</v>
      </c>
      <c r="AB78" s="7">
        <f t="shared" si="43"/>
        <v>1526.2932894910791</v>
      </c>
      <c r="AC78" s="7">
        <f t="shared" si="43"/>
        <v>1594.9764875181775</v>
      </c>
      <c r="AD78" s="7">
        <f t="shared" si="43"/>
        <v>1666.7504294564953</v>
      </c>
      <c r="AE78" s="7">
        <f t="shared" si="43"/>
        <v>1741.7541987820375</v>
      </c>
      <c r="AF78" s="7">
        <f t="shared" si="43"/>
        <v>1820.133137727229</v>
      </c>
    </row>
    <row r="79" spans="3:32"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>
        <f>900*(1+$C$9)</f>
        <v>940.49999999999989</v>
      </c>
      <c r="S79" s="7">
        <f t="shared" ref="S79:AF79" si="44">R79*(1+$C$9)</f>
        <v>982.82249999999976</v>
      </c>
      <c r="T79" s="7">
        <f t="shared" si="44"/>
        <v>1027.0495124999998</v>
      </c>
      <c r="U79" s="7">
        <f t="shared" si="44"/>
        <v>1073.2667405624998</v>
      </c>
      <c r="V79" s="7">
        <f t="shared" si="44"/>
        <v>1121.5637438878123</v>
      </c>
      <c r="W79" s="7">
        <f t="shared" si="44"/>
        <v>1172.0341123627638</v>
      </c>
      <c r="X79" s="7">
        <f t="shared" si="44"/>
        <v>1224.775647419088</v>
      </c>
      <c r="Y79" s="7">
        <f t="shared" si="44"/>
        <v>1279.8905515529468</v>
      </c>
      <c r="Z79" s="7">
        <f t="shared" si="44"/>
        <v>1337.4856263728293</v>
      </c>
      <c r="AA79" s="7">
        <f t="shared" si="44"/>
        <v>1397.6724795596065</v>
      </c>
      <c r="AB79" s="7">
        <f t="shared" si="44"/>
        <v>1460.5677411397887</v>
      </c>
      <c r="AC79" s="7">
        <f t="shared" si="44"/>
        <v>1526.2932894910791</v>
      </c>
      <c r="AD79" s="7">
        <f t="shared" si="44"/>
        <v>1594.9764875181775</v>
      </c>
      <c r="AE79" s="7">
        <f t="shared" si="44"/>
        <v>1666.7504294564953</v>
      </c>
      <c r="AF79" s="7">
        <f t="shared" si="44"/>
        <v>1741.7541987820375</v>
      </c>
    </row>
    <row r="80" spans="3:32"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>
        <f>900*(1+$C$9)</f>
        <v>940.49999999999989</v>
      </c>
      <c r="T80" s="7">
        <f t="shared" ref="T80:AF80" si="45">S80*(1+$C$9)</f>
        <v>982.82249999999976</v>
      </c>
      <c r="U80" s="7">
        <f t="shared" si="45"/>
        <v>1027.0495124999998</v>
      </c>
      <c r="V80" s="7">
        <f t="shared" si="45"/>
        <v>1073.2667405624998</v>
      </c>
      <c r="W80" s="7">
        <f t="shared" si="45"/>
        <v>1121.5637438878123</v>
      </c>
      <c r="X80" s="7">
        <f t="shared" si="45"/>
        <v>1172.0341123627638</v>
      </c>
      <c r="Y80" s="7">
        <f t="shared" si="45"/>
        <v>1224.775647419088</v>
      </c>
      <c r="Z80" s="7">
        <f t="shared" si="45"/>
        <v>1279.8905515529468</v>
      </c>
      <c r="AA80" s="7">
        <f t="shared" si="45"/>
        <v>1337.4856263728293</v>
      </c>
      <c r="AB80" s="7">
        <f t="shared" si="45"/>
        <v>1397.6724795596065</v>
      </c>
      <c r="AC80" s="7">
        <f t="shared" si="45"/>
        <v>1460.5677411397887</v>
      </c>
      <c r="AD80" s="7">
        <f t="shared" si="45"/>
        <v>1526.2932894910791</v>
      </c>
      <c r="AE80" s="7">
        <f t="shared" si="45"/>
        <v>1594.9764875181775</v>
      </c>
      <c r="AF80" s="7">
        <f t="shared" si="45"/>
        <v>1666.7504294564953</v>
      </c>
    </row>
    <row r="81" spans="2:32"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>
        <f>900*(1+$C$9)</f>
        <v>940.49999999999989</v>
      </c>
      <c r="U81" s="7">
        <f t="shared" ref="U81:AF81" si="46">T81*(1+$C$9)</f>
        <v>982.82249999999976</v>
      </c>
      <c r="V81" s="7">
        <f t="shared" si="46"/>
        <v>1027.0495124999998</v>
      </c>
      <c r="W81" s="7">
        <f t="shared" si="46"/>
        <v>1073.2667405624998</v>
      </c>
      <c r="X81" s="7">
        <f t="shared" si="46"/>
        <v>1121.5637438878123</v>
      </c>
      <c r="Y81" s="7">
        <f t="shared" si="46"/>
        <v>1172.0341123627638</v>
      </c>
      <c r="Z81" s="7">
        <f t="shared" si="46"/>
        <v>1224.775647419088</v>
      </c>
      <c r="AA81" s="7">
        <f t="shared" si="46"/>
        <v>1279.8905515529468</v>
      </c>
      <c r="AB81" s="7">
        <f t="shared" si="46"/>
        <v>1337.4856263728293</v>
      </c>
      <c r="AC81" s="7">
        <f t="shared" si="46"/>
        <v>1397.6724795596065</v>
      </c>
      <c r="AD81" s="7">
        <f t="shared" si="46"/>
        <v>1460.5677411397887</v>
      </c>
      <c r="AE81" s="7">
        <f t="shared" si="46"/>
        <v>1526.2932894910791</v>
      </c>
      <c r="AF81" s="7">
        <f t="shared" si="46"/>
        <v>1594.9764875181775</v>
      </c>
    </row>
    <row r="82" spans="2:32"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>
        <f>900*(1+$C$9)</f>
        <v>940.49999999999989</v>
      </c>
      <c r="V82" s="7">
        <f t="shared" ref="V82:AF82" si="47">U82*(1+$C$9)</f>
        <v>982.82249999999976</v>
      </c>
      <c r="W82" s="7">
        <f t="shared" si="47"/>
        <v>1027.0495124999998</v>
      </c>
      <c r="X82" s="7">
        <f t="shared" si="47"/>
        <v>1073.2667405624998</v>
      </c>
      <c r="Y82" s="7">
        <f t="shared" si="47"/>
        <v>1121.5637438878123</v>
      </c>
      <c r="Z82" s="7">
        <f t="shared" si="47"/>
        <v>1172.0341123627638</v>
      </c>
      <c r="AA82" s="7">
        <f t="shared" si="47"/>
        <v>1224.775647419088</v>
      </c>
      <c r="AB82" s="7">
        <f t="shared" si="47"/>
        <v>1279.8905515529468</v>
      </c>
      <c r="AC82" s="7">
        <f t="shared" si="47"/>
        <v>1337.4856263728293</v>
      </c>
      <c r="AD82" s="7">
        <f t="shared" si="47"/>
        <v>1397.6724795596065</v>
      </c>
      <c r="AE82" s="7">
        <f t="shared" si="47"/>
        <v>1460.5677411397887</v>
      </c>
      <c r="AF82" s="7">
        <f t="shared" si="47"/>
        <v>1526.2932894910791</v>
      </c>
    </row>
    <row r="83" spans="2:32"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>
        <f>900*(1+$C$9)</f>
        <v>940.49999999999989</v>
      </c>
      <c r="W83" s="7">
        <f t="shared" ref="W83:AF83" si="48">V83*(1+$C$9)</f>
        <v>982.82249999999976</v>
      </c>
      <c r="X83" s="7">
        <f t="shared" si="48"/>
        <v>1027.0495124999998</v>
      </c>
      <c r="Y83" s="7">
        <f t="shared" si="48"/>
        <v>1073.2667405624998</v>
      </c>
      <c r="Z83" s="7">
        <f t="shared" si="48"/>
        <v>1121.5637438878123</v>
      </c>
      <c r="AA83" s="7">
        <f t="shared" si="48"/>
        <v>1172.0341123627638</v>
      </c>
      <c r="AB83" s="7">
        <f t="shared" si="48"/>
        <v>1224.775647419088</v>
      </c>
      <c r="AC83" s="7">
        <f t="shared" si="48"/>
        <v>1279.8905515529468</v>
      </c>
      <c r="AD83" s="7">
        <f t="shared" si="48"/>
        <v>1337.4856263728293</v>
      </c>
      <c r="AE83" s="7">
        <f t="shared" si="48"/>
        <v>1397.6724795596065</v>
      </c>
      <c r="AF83" s="7">
        <f t="shared" si="48"/>
        <v>1460.5677411397887</v>
      </c>
    </row>
    <row r="84" spans="2:32"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>
        <f>900*(1+$C$9)</f>
        <v>940.49999999999989</v>
      </c>
      <c r="X84" s="7">
        <f t="shared" ref="X84:AF84" si="49">W84*(1+$C$9)</f>
        <v>982.82249999999976</v>
      </c>
      <c r="Y84" s="7">
        <f t="shared" si="49"/>
        <v>1027.0495124999998</v>
      </c>
      <c r="Z84" s="7">
        <f t="shared" si="49"/>
        <v>1073.2667405624998</v>
      </c>
      <c r="AA84" s="7">
        <f t="shared" si="49"/>
        <v>1121.5637438878123</v>
      </c>
      <c r="AB84" s="7">
        <f t="shared" si="49"/>
        <v>1172.0341123627638</v>
      </c>
      <c r="AC84" s="7">
        <f t="shared" si="49"/>
        <v>1224.775647419088</v>
      </c>
      <c r="AD84" s="7">
        <f t="shared" si="49"/>
        <v>1279.8905515529468</v>
      </c>
      <c r="AE84" s="7">
        <f t="shared" si="49"/>
        <v>1337.4856263728293</v>
      </c>
      <c r="AF84" s="7">
        <f t="shared" si="49"/>
        <v>1397.6724795596065</v>
      </c>
    </row>
    <row r="85" spans="2:32"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>
        <f>900*(1+$C$9)</f>
        <v>940.49999999999989</v>
      </c>
      <c r="Y85" s="7">
        <f t="shared" ref="Y85:AF85" si="50">X85*(1+$C$9)</f>
        <v>982.82249999999976</v>
      </c>
      <c r="Z85" s="7">
        <f t="shared" si="50"/>
        <v>1027.0495124999998</v>
      </c>
      <c r="AA85" s="7">
        <f t="shared" si="50"/>
        <v>1073.2667405624998</v>
      </c>
      <c r="AB85" s="7">
        <f t="shared" si="50"/>
        <v>1121.5637438878123</v>
      </c>
      <c r="AC85" s="7">
        <f t="shared" si="50"/>
        <v>1172.0341123627638</v>
      </c>
      <c r="AD85" s="7">
        <f t="shared" si="50"/>
        <v>1224.775647419088</v>
      </c>
      <c r="AE85" s="7">
        <f t="shared" si="50"/>
        <v>1279.8905515529468</v>
      </c>
      <c r="AF85" s="7">
        <f t="shared" si="50"/>
        <v>1337.4856263728293</v>
      </c>
    </row>
    <row r="86" spans="2:32"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Y86" s="7">
        <f>900*(1+$C$9)</f>
        <v>940.49999999999989</v>
      </c>
      <c r="Z86" s="7">
        <f t="shared" ref="Z86:AF86" si="51">Y86*(1+$C$9)</f>
        <v>982.82249999999976</v>
      </c>
      <c r="AA86" s="7">
        <f t="shared" si="51"/>
        <v>1027.0495124999998</v>
      </c>
      <c r="AB86" s="7">
        <f t="shared" si="51"/>
        <v>1073.2667405624998</v>
      </c>
      <c r="AC86" s="7">
        <f t="shared" si="51"/>
        <v>1121.5637438878123</v>
      </c>
      <c r="AD86" s="7">
        <f t="shared" si="51"/>
        <v>1172.0341123627638</v>
      </c>
      <c r="AE86" s="7">
        <f t="shared" si="51"/>
        <v>1224.775647419088</v>
      </c>
      <c r="AF86" s="7">
        <f t="shared" si="51"/>
        <v>1279.8905515529468</v>
      </c>
    </row>
    <row r="87" spans="2:32"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Z87" s="7">
        <f>900*(1+$C$9)</f>
        <v>940.49999999999989</v>
      </c>
      <c r="AA87" s="7">
        <f t="shared" ref="AA87:AF87" si="52">Z87*(1+$C$9)</f>
        <v>982.82249999999976</v>
      </c>
      <c r="AB87" s="7">
        <f t="shared" si="52"/>
        <v>1027.0495124999998</v>
      </c>
      <c r="AC87" s="7">
        <f t="shared" si="52"/>
        <v>1073.2667405624998</v>
      </c>
      <c r="AD87" s="7">
        <f t="shared" si="52"/>
        <v>1121.5637438878123</v>
      </c>
      <c r="AE87" s="7">
        <f t="shared" si="52"/>
        <v>1172.0341123627638</v>
      </c>
      <c r="AF87" s="7">
        <f t="shared" si="52"/>
        <v>1224.775647419088</v>
      </c>
    </row>
    <row r="88" spans="2:32"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AA88" s="7">
        <f>900*(1+$C$9)</f>
        <v>940.49999999999989</v>
      </c>
      <c r="AB88" s="7">
        <f>AA88*(1+$C$9)</f>
        <v>982.82249999999976</v>
      </c>
      <c r="AC88" s="7">
        <f>AB88*(1+$C$9)</f>
        <v>1027.0495124999998</v>
      </c>
      <c r="AD88" s="7">
        <f>AC88*(1+$C$9)</f>
        <v>1073.2667405624998</v>
      </c>
      <c r="AE88" s="7">
        <f>AD88*(1+$C$9)</f>
        <v>1121.5637438878123</v>
      </c>
      <c r="AF88" s="7">
        <f>AE88*(1+$C$9)</f>
        <v>1172.0341123627638</v>
      </c>
    </row>
    <row r="89" spans="2:32"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AB89" s="7">
        <f>900*(1+$C$9)</f>
        <v>940.49999999999989</v>
      </c>
      <c r="AC89" s="7">
        <f>AB89*(1+$C$9)</f>
        <v>982.82249999999976</v>
      </c>
      <c r="AD89" s="7">
        <f>AC89*(1+$C$9)</f>
        <v>1027.0495124999998</v>
      </c>
      <c r="AE89" s="7">
        <f>AD89*(1+$C$9)</f>
        <v>1073.2667405624998</v>
      </c>
      <c r="AF89" s="7">
        <f>AE89*(1+$C$9)</f>
        <v>1121.5637438878123</v>
      </c>
    </row>
    <row r="90" spans="2:32"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AC90" s="7">
        <f>900*(1+$C$9)</f>
        <v>940.49999999999989</v>
      </c>
      <c r="AD90" s="7">
        <f>AC90*(1+$C$9)</f>
        <v>982.82249999999976</v>
      </c>
      <c r="AE90" s="7">
        <f>AD90*(1+$C$9)</f>
        <v>1027.0495124999998</v>
      </c>
      <c r="AF90" s="7">
        <f>AE90*(1+$C$9)</f>
        <v>1073.2667405624998</v>
      </c>
    </row>
    <row r="91" spans="2:32"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AD91" s="7">
        <f>900*(1+$C$9)</f>
        <v>940.49999999999989</v>
      </c>
      <c r="AE91" s="7">
        <f>AD91*(1+$C$9)</f>
        <v>982.82249999999976</v>
      </c>
      <c r="AF91" s="7">
        <f>AE91*(1+$C$9)</f>
        <v>1027.0495124999998</v>
      </c>
    </row>
    <row r="92" spans="2:32"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AE92" s="7">
        <f>900*(1+$C$9)</f>
        <v>940.49999999999989</v>
      </c>
      <c r="AF92" s="7">
        <f>AE92*(1+$C$9)</f>
        <v>982.82249999999976</v>
      </c>
    </row>
    <row r="93" spans="2:32"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AF93" s="7">
        <f>900*(1+$C$9)</f>
        <v>940.49999999999989</v>
      </c>
    </row>
    <row r="94" spans="2:32" ht="13.5">
      <c r="B94" s="1" t="s">
        <v>3</v>
      </c>
      <c r="C94" s="7">
        <f>SUM(C64:C93)</f>
        <v>940.49999999999989</v>
      </c>
      <c r="D94" s="7">
        <f t="shared" ref="D94:AF94" si="53">SUM(D64:D93)</f>
        <v>1923.3224999999998</v>
      </c>
      <c r="E94" s="7">
        <f t="shared" si="53"/>
        <v>2950.3720124999995</v>
      </c>
      <c r="F94" s="7">
        <f t="shared" si="53"/>
        <v>4023.6387530624993</v>
      </c>
      <c r="G94" s="7">
        <f t="shared" si="53"/>
        <v>5145.2024969503109</v>
      </c>
      <c r="H94" s="7">
        <f t="shared" si="53"/>
        <v>6317.236609313075</v>
      </c>
      <c r="I94" s="7">
        <f t="shared" si="53"/>
        <v>7542.0122567321632</v>
      </c>
      <c r="J94" s="7">
        <f t="shared" si="53"/>
        <v>8821.902808285111</v>
      </c>
      <c r="K94" s="7">
        <f t="shared" si="53"/>
        <v>10159.38843465794</v>
      </c>
      <c r="L94" s="7">
        <f t="shared" si="53"/>
        <v>11557.060914217545</v>
      </c>
      <c r="M94" s="7">
        <f t="shared" si="53"/>
        <v>13017.628655357335</v>
      </c>
      <c r="N94" s="7">
        <f t="shared" si="53"/>
        <v>14543.921944848415</v>
      </c>
      <c r="O94" s="7">
        <f t="shared" si="53"/>
        <v>16138.898432366592</v>
      </c>
      <c r="P94" s="7">
        <f t="shared" si="53"/>
        <v>17805.648861823087</v>
      </c>
      <c r="Q94" s="7">
        <f t="shared" si="53"/>
        <v>19547.403060605127</v>
      </c>
      <c r="R94" s="7">
        <f t="shared" si="53"/>
        <v>21367.536198332349</v>
      </c>
      <c r="S94" s="7">
        <f t="shared" si="53"/>
        <v>23269.575327257302</v>
      </c>
      <c r="T94" s="7">
        <f t="shared" si="53"/>
        <v>25257.206216983879</v>
      </c>
      <c r="U94" s="7">
        <f t="shared" si="53"/>
        <v>27334.280496748153</v>
      </c>
      <c r="V94" s="7">
        <f t="shared" si="53"/>
        <v>29504.823119101817</v>
      </c>
      <c r="W94" s="7">
        <f t="shared" si="53"/>
        <v>31773.040159461398</v>
      </c>
      <c r="X94" s="7">
        <f t="shared" si="53"/>
        <v>34143.326966637163</v>
      </c>
      <c r="Y94" s="7">
        <f t="shared" si="53"/>
        <v>36620.27668013583</v>
      </c>
      <c r="Z94" s="7">
        <f t="shared" si="53"/>
        <v>39208.68913074195</v>
      </c>
      <c r="AA94" s="7">
        <f t="shared" si="53"/>
        <v>41913.580141625331</v>
      </c>
      <c r="AB94" s="7">
        <f t="shared" si="53"/>
        <v>44740.191247998482</v>
      </c>
      <c r="AC94" s="7">
        <f t="shared" si="53"/>
        <v>47693.999854158414</v>
      </c>
      <c r="AD94" s="7">
        <f t="shared" si="53"/>
        <v>50780.729847595525</v>
      </c>
      <c r="AE94" s="7">
        <f t="shared" si="53"/>
        <v>54006.362690737333</v>
      </c>
      <c r="AF94" s="7">
        <f t="shared" si="53"/>
        <v>57377.149011820504</v>
      </c>
    </row>
    <row r="95" spans="2:32" ht="13.5">
      <c r="B95" s="1" t="s">
        <v>4</v>
      </c>
      <c r="C95" s="7">
        <v>900</v>
      </c>
      <c r="D95" s="7">
        <f>C95+900</f>
        <v>1800</v>
      </c>
      <c r="E95" s="7">
        <f t="shared" ref="E95:AF95" si="54">D95+900</f>
        <v>2700</v>
      </c>
      <c r="F95" s="7">
        <f t="shared" si="54"/>
        <v>3600</v>
      </c>
      <c r="G95" s="7">
        <f t="shared" si="54"/>
        <v>4500</v>
      </c>
      <c r="H95" s="7">
        <f t="shared" si="54"/>
        <v>5400</v>
      </c>
      <c r="I95" s="7">
        <f t="shared" si="54"/>
        <v>6300</v>
      </c>
      <c r="J95" s="7">
        <f t="shared" si="54"/>
        <v>7200</v>
      </c>
      <c r="K95" s="7">
        <f t="shared" si="54"/>
        <v>8100</v>
      </c>
      <c r="L95" s="7">
        <f t="shared" si="54"/>
        <v>9000</v>
      </c>
      <c r="M95" s="7">
        <f t="shared" si="54"/>
        <v>9900</v>
      </c>
      <c r="N95" s="7">
        <f t="shared" si="54"/>
        <v>10800</v>
      </c>
      <c r="O95" s="7">
        <f t="shared" si="54"/>
        <v>11700</v>
      </c>
      <c r="P95" s="7">
        <f t="shared" si="54"/>
        <v>12600</v>
      </c>
      <c r="Q95" s="7">
        <f t="shared" si="54"/>
        <v>13500</v>
      </c>
      <c r="R95" s="7">
        <f t="shared" si="54"/>
        <v>14400</v>
      </c>
      <c r="S95" s="7">
        <f t="shared" si="54"/>
        <v>15300</v>
      </c>
      <c r="T95" s="7">
        <f t="shared" si="54"/>
        <v>16200</v>
      </c>
      <c r="U95" s="7">
        <f t="shared" si="54"/>
        <v>17100</v>
      </c>
      <c r="V95" s="7">
        <f t="shared" si="54"/>
        <v>18000</v>
      </c>
      <c r="W95" s="7">
        <f t="shared" si="54"/>
        <v>18900</v>
      </c>
      <c r="X95" s="7">
        <f t="shared" si="54"/>
        <v>19800</v>
      </c>
      <c r="Y95" s="7">
        <f t="shared" si="54"/>
        <v>20700</v>
      </c>
      <c r="Z95" s="7">
        <f t="shared" si="54"/>
        <v>21600</v>
      </c>
      <c r="AA95" s="7">
        <f t="shared" si="54"/>
        <v>22500</v>
      </c>
      <c r="AB95" s="7">
        <f t="shared" si="54"/>
        <v>23400</v>
      </c>
      <c r="AC95" s="7">
        <f t="shared" si="54"/>
        <v>24300</v>
      </c>
      <c r="AD95" s="7">
        <f t="shared" si="54"/>
        <v>25200</v>
      </c>
      <c r="AE95" s="7">
        <f t="shared" si="54"/>
        <v>26100</v>
      </c>
      <c r="AF95" s="7">
        <f t="shared" si="54"/>
        <v>27000</v>
      </c>
    </row>
    <row r="96" spans="2:32" ht="13.5">
      <c r="B96" s="1" t="s">
        <v>5</v>
      </c>
      <c r="C96" s="7">
        <f>B9</f>
        <v>148.5</v>
      </c>
      <c r="D96" s="7">
        <f t="shared" ref="D96:AF96" si="55">C96+$B$9</f>
        <v>297</v>
      </c>
      <c r="E96" s="7">
        <f t="shared" si="55"/>
        <v>445.5</v>
      </c>
      <c r="F96" s="7">
        <f t="shared" si="55"/>
        <v>594</v>
      </c>
      <c r="G96" s="7">
        <f t="shared" si="55"/>
        <v>742.5</v>
      </c>
      <c r="H96" s="7">
        <f t="shared" si="55"/>
        <v>891</v>
      </c>
      <c r="I96" s="7">
        <f t="shared" si="55"/>
        <v>1039.5</v>
      </c>
      <c r="J96" s="7">
        <f t="shared" si="55"/>
        <v>1188</v>
      </c>
      <c r="K96" s="7">
        <f t="shared" si="55"/>
        <v>1336.5</v>
      </c>
      <c r="L96" s="7">
        <f t="shared" si="55"/>
        <v>1485</v>
      </c>
      <c r="M96" s="7">
        <f t="shared" si="55"/>
        <v>1633.5</v>
      </c>
      <c r="N96" s="7">
        <f t="shared" si="55"/>
        <v>1782</v>
      </c>
      <c r="O96" s="7">
        <f t="shared" si="55"/>
        <v>1930.5</v>
      </c>
      <c r="P96" s="7">
        <f t="shared" si="55"/>
        <v>2079</v>
      </c>
      <c r="Q96" s="7">
        <f t="shared" si="55"/>
        <v>2227.5</v>
      </c>
      <c r="R96" s="7">
        <f t="shared" si="55"/>
        <v>2376</v>
      </c>
      <c r="S96" s="7">
        <f t="shared" si="55"/>
        <v>2524.5</v>
      </c>
      <c r="T96" s="7">
        <f t="shared" si="55"/>
        <v>2673</v>
      </c>
      <c r="U96" s="7">
        <f t="shared" si="55"/>
        <v>2821.5</v>
      </c>
      <c r="V96" s="7">
        <f t="shared" si="55"/>
        <v>2970</v>
      </c>
      <c r="W96" s="7">
        <f t="shared" si="55"/>
        <v>3118.5</v>
      </c>
      <c r="X96" s="7">
        <f t="shared" si="55"/>
        <v>3267</v>
      </c>
      <c r="Y96" s="7">
        <f t="shared" si="55"/>
        <v>3415.5</v>
      </c>
      <c r="Z96" s="7">
        <f t="shared" si="55"/>
        <v>3564</v>
      </c>
      <c r="AA96" s="7">
        <f t="shared" si="55"/>
        <v>3712.5</v>
      </c>
      <c r="AB96" s="7">
        <f t="shared" si="55"/>
        <v>3861</v>
      </c>
      <c r="AC96" s="7">
        <f t="shared" si="55"/>
        <v>4009.5</v>
      </c>
      <c r="AD96" s="7">
        <f t="shared" si="55"/>
        <v>4158</v>
      </c>
      <c r="AE96" s="7">
        <f t="shared" si="55"/>
        <v>4306.5</v>
      </c>
      <c r="AF96" s="7">
        <f t="shared" si="55"/>
        <v>4455</v>
      </c>
    </row>
    <row r="97" spans="2:32" ht="13.5">
      <c r="B97" s="1" t="s">
        <v>2</v>
      </c>
      <c r="C97" s="7">
        <f>C94+C96</f>
        <v>1089</v>
      </c>
      <c r="D97" s="7">
        <f t="shared" ref="D97:AF97" si="56">D94+D96</f>
        <v>2220.3224999999998</v>
      </c>
      <c r="E97" s="7">
        <f t="shared" si="56"/>
        <v>3395.8720124999995</v>
      </c>
      <c r="F97" s="7">
        <f t="shared" si="56"/>
        <v>4617.6387530624997</v>
      </c>
      <c r="G97" s="7">
        <f t="shared" si="56"/>
        <v>5887.7024969503109</v>
      </c>
      <c r="H97" s="7">
        <f t="shared" si="56"/>
        <v>7208.236609313075</v>
      </c>
      <c r="I97" s="7">
        <f t="shared" si="56"/>
        <v>8581.5122567321632</v>
      </c>
      <c r="J97" s="7">
        <f t="shared" si="56"/>
        <v>10009.902808285111</v>
      </c>
      <c r="K97" s="7">
        <f t="shared" si="56"/>
        <v>11495.88843465794</v>
      </c>
      <c r="L97" s="7">
        <f t="shared" si="56"/>
        <v>13042.060914217545</v>
      </c>
      <c r="M97" s="7">
        <f t="shared" si="56"/>
        <v>14651.128655357335</v>
      </c>
      <c r="N97" s="7">
        <f t="shared" si="56"/>
        <v>16325.921944848415</v>
      </c>
      <c r="O97" s="7">
        <f t="shared" si="56"/>
        <v>18069.398432366594</v>
      </c>
      <c r="P97" s="7">
        <f t="shared" si="56"/>
        <v>19884.648861823087</v>
      </c>
      <c r="Q97" s="7">
        <f t="shared" si="56"/>
        <v>21774.903060605127</v>
      </c>
      <c r="R97" s="7">
        <f t="shared" si="56"/>
        <v>23743.536198332349</v>
      </c>
      <c r="S97" s="7">
        <f t="shared" si="56"/>
        <v>25794.075327257302</v>
      </c>
      <c r="T97" s="7">
        <f t="shared" si="56"/>
        <v>27930.206216983879</v>
      </c>
      <c r="U97" s="7">
        <f t="shared" si="56"/>
        <v>30155.780496748153</v>
      </c>
      <c r="V97" s="7">
        <f t="shared" si="56"/>
        <v>32474.823119101817</v>
      </c>
      <c r="W97" s="7">
        <f t="shared" si="56"/>
        <v>34891.540159461394</v>
      </c>
      <c r="X97" s="7">
        <f t="shared" si="56"/>
        <v>37410.326966637163</v>
      </c>
      <c r="Y97" s="7">
        <f t="shared" si="56"/>
        <v>40035.77668013583</v>
      </c>
      <c r="Z97" s="7">
        <f t="shared" si="56"/>
        <v>42772.68913074195</v>
      </c>
      <c r="AA97" s="7">
        <f t="shared" si="56"/>
        <v>45626.080141625331</v>
      </c>
      <c r="AB97" s="7">
        <f t="shared" si="56"/>
        <v>48601.191247998482</v>
      </c>
      <c r="AC97" s="7">
        <f t="shared" si="56"/>
        <v>51703.499854158414</v>
      </c>
      <c r="AD97" s="7">
        <f t="shared" si="56"/>
        <v>54938.729847595525</v>
      </c>
      <c r="AE97" s="7">
        <f t="shared" si="56"/>
        <v>58312.862690737333</v>
      </c>
      <c r="AF97" s="7">
        <f t="shared" si="56"/>
        <v>61832.149011820504</v>
      </c>
    </row>
    <row r="98" spans="2:32" ht="13.5">
      <c r="B98" s="1" t="s">
        <v>8</v>
      </c>
      <c r="C98" s="4">
        <f>C97/C95-1</f>
        <v>0.20999999999999996</v>
      </c>
      <c r="D98" s="4">
        <f t="shared" ref="D98:AF98" si="57">D97/D95-1</f>
        <v>0.23351249999999979</v>
      </c>
      <c r="E98" s="4">
        <f t="shared" si="57"/>
        <v>0.25773037499999973</v>
      </c>
      <c r="F98" s="4">
        <f t="shared" si="57"/>
        <v>0.2826774314062499</v>
      </c>
      <c r="G98" s="4">
        <f t="shared" si="57"/>
        <v>0.30837833265562464</v>
      </c>
      <c r="H98" s="4">
        <f t="shared" si="57"/>
        <v>0.33485863135427318</v>
      </c>
      <c r="I98" s="4">
        <f t="shared" si="57"/>
        <v>0.36214480265589888</v>
      </c>
      <c r="J98" s="4">
        <f t="shared" si="57"/>
        <v>0.39026427892848758</v>
      </c>
      <c r="K98" s="4">
        <f t="shared" si="57"/>
        <v>0.41924548576023946</v>
      </c>
      <c r="L98" s="4">
        <f t="shared" si="57"/>
        <v>0.44911787935750502</v>
      </c>
      <c r="M98" s="4">
        <f t="shared" si="57"/>
        <v>0.47991198538962987</v>
      </c>
      <c r="N98" s="4">
        <f t="shared" si="57"/>
        <v>0.51165943933781621</v>
      </c>
      <c r="O98" s="4">
        <f t="shared" si="57"/>
        <v>0.54439302840740122</v>
      </c>
      <c r="P98" s="4">
        <f t="shared" si="57"/>
        <v>0.57814673506532444</v>
      </c>
      <c r="Q98" s="4">
        <f t="shared" si="57"/>
        <v>0.61295578226704639</v>
      </c>
      <c r="R98" s="4">
        <f t="shared" si="57"/>
        <v>0.64885668043974642</v>
      </c>
      <c r="S98" s="4">
        <f t="shared" si="57"/>
        <v>0.68588727629132684</v>
      </c>
      <c r="T98" s="4">
        <f t="shared" si="57"/>
        <v>0.72408680351752341</v>
      </c>
      <c r="U98" s="4">
        <f t="shared" si="57"/>
        <v>0.76349593548234806</v>
      </c>
      <c r="V98" s="4">
        <f t="shared" si="57"/>
        <v>0.8041568399501009</v>
      </c>
      <c r="W98" s="4">
        <f t="shared" si="57"/>
        <v>0.84611323595033827</v>
      </c>
      <c r="X98" s="4">
        <f t="shared" si="57"/>
        <v>0.88941045286046272</v>
      </c>
      <c r="Y98" s="4">
        <f t="shared" si="57"/>
        <v>0.93409549179400142</v>
      </c>
      <c r="Z98" s="4">
        <f t="shared" si="57"/>
        <v>0.98021708938620145</v>
      </c>
      <c r="AA98" s="4">
        <f t="shared" si="57"/>
        <v>1.0278257840722369</v>
      </c>
      <c r="AB98" s="4">
        <f t="shared" si="57"/>
        <v>1.0769739849572</v>
      </c>
      <c r="AC98" s="4">
        <f t="shared" si="57"/>
        <v>1.1277160433810045</v>
      </c>
      <c r="AD98" s="4">
        <f t="shared" si="57"/>
        <v>1.1801083272855366</v>
      </c>
      <c r="AE98" s="4">
        <f t="shared" si="57"/>
        <v>1.2342092984956832</v>
      </c>
      <c r="AF98" s="4">
        <f t="shared" si="57"/>
        <v>1.2900795930303892</v>
      </c>
    </row>
    <row r="99" spans="2:32" ht="13.5">
      <c r="B99" s="9" t="s">
        <v>9</v>
      </c>
      <c r="C99" s="2">
        <f>C57-C98</f>
        <v>-4.0000000000000036E-2</v>
      </c>
      <c r="D99" s="2">
        <f t="shared" ref="D99:AF99" si="58">D57-D98</f>
        <v>-3.171249999999981E-2</v>
      </c>
      <c r="E99" s="2">
        <f t="shared" si="58"/>
        <v>-2.2858374999999542E-2</v>
      </c>
      <c r="F99" s="2">
        <f t="shared" si="58"/>
        <v>-1.3404191406249932E-2</v>
      </c>
      <c r="G99" s="2">
        <f t="shared" si="58"/>
        <v>-3.3146251356246381E-3</v>
      </c>
      <c r="H99" s="2">
        <f t="shared" si="58"/>
        <v>7.447643621727007E-3</v>
      </c>
      <c r="I99" s="2">
        <f t="shared" si="58"/>
        <v>1.892204146515275E-2</v>
      </c>
      <c r="J99" s="2">
        <f t="shared" si="58"/>
        <v>3.1150218993788004E-2</v>
      </c>
      <c r="K99" s="2">
        <f t="shared" si="58"/>
        <v>4.4176174504304555E-2</v>
      </c>
      <c r="L99" s="2">
        <f t="shared" si="58"/>
        <v>5.8046384534869988E-2</v>
      </c>
      <c r="M99" s="2">
        <f t="shared" si="58"/>
        <v>7.2809941633931397E-2</v>
      </c>
      <c r="N99" s="2">
        <f t="shared" si="58"/>
        <v>8.851869975341109E-2</v>
      </c>
      <c r="O99" s="2">
        <f t="shared" si="58"/>
        <v>0.10522742768801518</v>
      </c>
      <c r="P99" s="2">
        <f t="shared" si="58"/>
        <v>0.12299397100573572</v>
      </c>
      <c r="Q99" s="2">
        <f t="shared" si="58"/>
        <v>0.14187942293925593</v>
      </c>
      <c r="R99" s="2">
        <f t="shared" si="58"/>
        <v>0.16194830473401667</v>
      </c>
      <c r="S99" s="2">
        <f t="shared" si="58"/>
        <v>0.183268755976145</v>
      </c>
      <c r="T99" s="2">
        <f t="shared" si="58"/>
        <v>0.20591273545246791</v>
      </c>
      <c r="U99" s="2">
        <f t="shared" si="58"/>
        <v>0.22995623312541191</v>
      </c>
      <c r="V99" s="2">
        <f t="shared" si="58"/>
        <v>0.25547949383791302</v>
      </c>
      <c r="W99" s="2">
        <f t="shared" si="58"/>
        <v>0.28256725339756184</v>
      </c>
      <c r="X99" s="2">
        <f t="shared" si="58"/>
        <v>0.31130898772518556</v>
      </c>
      <c r="Y99" s="2">
        <f t="shared" si="58"/>
        <v>0.34179917579109964</v>
      </c>
      <c r="Z99" s="2">
        <f t="shared" si="58"/>
        <v>0.37413757710233075</v>
      </c>
      <c r="AA99" s="2">
        <f t="shared" si="58"/>
        <v>0.40842952454649328</v>
      </c>
      <c r="AB99" s="2">
        <f t="shared" si="58"/>
        <v>0.44478623344266</v>
      </c>
      <c r="AC99" s="2">
        <f t="shared" si="58"/>
        <v>0.48332512769677827</v>
      </c>
      <c r="AD99" s="2">
        <f t="shared" si="58"/>
        <v>0.52417018400896875</v>
      </c>
      <c r="AE99" s="2">
        <f t="shared" si="58"/>
        <v>0.56745229513262441</v>
      </c>
      <c r="AF99" s="2">
        <f t="shared" si="58"/>
        <v>0.6133096532407496</v>
      </c>
    </row>
    <row r="100" spans="2:32" ht="13.5">
      <c r="B100" s="9"/>
      <c r="C100" s="3">
        <f t="shared" ref="C100:H100" si="59">C56-C97</f>
        <v>-36</v>
      </c>
      <c r="D100" s="3">
        <f t="shared" si="59"/>
        <v>-57.082499999999982</v>
      </c>
      <c r="E100" s="3">
        <f t="shared" si="59"/>
        <v>-61.717612499999177</v>
      </c>
      <c r="F100" s="3">
        <f t="shared" si="59"/>
        <v>-48.255089062499792</v>
      </c>
      <c r="G100" s="3">
        <f t="shared" si="59"/>
        <v>-14.91581311031041</v>
      </c>
      <c r="H100" s="7">
        <f t="shared" si="59"/>
        <v>40.217275557326502</v>
      </c>
      <c r="I100" s="7">
        <f t="shared" ref="I100:AF100" si="60">I56-I97</f>
        <v>119.20886123046148</v>
      </c>
      <c r="J100" s="7">
        <f t="shared" si="60"/>
        <v>224.28157675527291</v>
      </c>
      <c r="K100" s="7">
        <f t="shared" si="60"/>
        <v>357.82701348486626</v>
      </c>
      <c r="L100" s="7">
        <f t="shared" si="60"/>
        <v>522.41746081382917</v>
      </c>
      <c r="M100" s="7">
        <f t="shared" si="60"/>
        <v>720.81842217592202</v>
      </c>
      <c r="N100" s="7">
        <f t="shared" si="60"/>
        <v>956.00195733684086</v>
      </c>
      <c r="O100" s="7">
        <f t="shared" si="60"/>
        <v>1231.160903949778</v>
      </c>
      <c r="P100" s="7">
        <f t="shared" si="60"/>
        <v>1549.724034672272</v>
      </c>
      <c r="Q100" s="7">
        <f t="shared" si="60"/>
        <v>1915.3722096799538</v>
      </c>
      <c r="R100" s="7">
        <f t="shared" si="60"/>
        <v>2332.0555881698383</v>
      </c>
      <c r="S100" s="7">
        <f t="shared" si="60"/>
        <v>2804.0119664350168</v>
      </c>
      <c r="T100" s="7">
        <f t="shared" si="60"/>
        <v>3335.7863143299801</v>
      </c>
      <c r="U100" s="7">
        <f t="shared" si="60"/>
        <v>3932.2515864445413</v>
      </c>
      <c r="V100" s="7">
        <f t="shared" si="60"/>
        <v>4598.630889082433</v>
      </c>
      <c r="W100" s="7">
        <f t="shared" si="60"/>
        <v>5340.5210892139148</v>
      </c>
      <c r="X100" s="7">
        <f t="shared" si="60"/>
        <v>6163.9179569586704</v>
      </c>
      <c r="Y100" s="7">
        <f t="shared" si="60"/>
        <v>7075.2429388757591</v>
      </c>
      <c r="Z100" s="7">
        <f t="shared" si="60"/>
        <v>8081.3716654103409</v>
      </c>
      <c r="AA100" s="7">
        <f t="shared" si="60"/>
        <v>9189.6643022960998</v>
      </c>
      <c r="AB100" s="7">
        <f t="shared" si="60"/>
        <v>10407.997862558237</v>
      </c>
      <c r="AC100" s="7">
        <f t="shared" si="60"/>
        <v>11744.800603031712</v>
      </c>
      <c r="AD100" s="7">
        <f t="shared" si="60"/>
        <v>13209.088637026005</v>
      </c>
      <c r="AE100" s="7">
        <f t="shared" si="60"/>
        <v>14810.504902961497</v>
      </c>
      <c r="AF100" s="7">
        <f t="shared" si="60"/>
        <v>16559.360637500249</v>
      </c>
    </row>
    <row r="101" spans="2:32">
      <c r="B101" s="1" t="s">
        <v>0</v>
      </c>
      <c r="C101" s="1">
        <v>1</v>
      </c>
      <c r="D101" s="1">
        <v>2</v>
      </c>
      <c r="E101" s="1">
        <v>3</v>
      </c>
      <c r="F101" s="1">
        <v>4</v>
      </c>
      <c r="G101" s="1">
        <v>5</v>
      </c>
      <c r="H101" s="1">
        <v>6</v>
      </c>
      <c r="I101" s="1">
        <v>7</v>
      </c>
      <c r="J101" s="1">
        <v>8</v>
      </c>
      <c r="K101" s="1">
        <v>9</v>
      </c>
      <c r="L101" s="1">
        <v>10</v>
      </c>
      <c r="M101" s="1">
        <v>11</v>
      </c>
      <c r="N101" s="1">
        <v>12</v>
      </c>
      <c r="O101" s="1">
        <v>13</v>
      </c>
      <c r="P101" s="1">
        <v>14</v>
      </c>
      <c r="Q101" s="1">
        <v>15</v>
      </c>
      <c r="R101" s="1">
        <v>16</v>
      </c>
      <c r="S101" s="1">
        <v>17</v>
      </c>
      <c r="T101" s="1">
        <v>18</v>
      </c>
      <c r="U101" s="1">
        <v>19</v>
      </c>
      <c r="V101" s="1">
        <v>20</v>
      </c>
      <c r="W101" s="1">
        <v>21</v>
      </c>
      <c r="X101" s="1">
        <v>22</v>
      </c>
      <c r="Y101" s="1">
        <v>23</v>
      </c>
      <c r="Z101" s="1">
        <v>24</v>
      </c>
      <c r="AA101" s="1">
        <v>25</v>
      </c>
      <c r="AB101" s="1">
        <v>26</v>
      </c>
      <c r="AC101" s="1">
        <v>27</v>
      </c>
      <c r="AD101" s="1">
        <v>28</v>
      </c>
      <c r="AE101" s="1">
        <v>29</v>
      </c>
      <c r="AF101" s="1">
        <v>30</v>
      </c>
    </row>
    <row r="102" spans="2:32">
      <c r="W102" s="7"/>
    </row>
    <row r="103" spans="2:32"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</row>
    <row r="104" spans="2:32"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</row>
    <row r="105" spans="2:32"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</row>
    <row r="106" spans="2:32"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72C35-D748-4F07-99DF-C1931B376373}">
  <dimension ref="A1"/>
  <sheetViews>
    <sheetView zoomScale="85" zoomScaleNormal="85" workbookViewId="0"/>
  </sheetViews>
  <sheetFormatPr defaultRowHeight="16.5"/>
  <sheetData/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Doc</vt:lpstr>
      <vt:lpstr>Result</vt:lpstr>
    </vt:vector>
  </TitlesOfParts>
  <Company>FURSYS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Danny Kang</dc:creator>
  <cp:lastModifiedBy>Danny Kang</cp:lastModifiedBy>
  <dcterms:created xsi:type="dcterms:W3CDTF">2023-08-18T22:01:16Z</dcterms:created>
  <dcterms:modified xsi:type="dcterms:W3CDTF">2023-08-19T05:01:57Z</dcterms:modified>
</cp:coreProperties>
</file>